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0515" windowHeight="2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/>
  <c r="H9" i="1"/>
  <c r="I9" i="1"/>
  <c r="J9" i="1"/>
  <c r="G9" i="1"/>
  <c r="J8" i="1"/>
  <c r="I8" i="1"/>
  <c r="H8" i="1"/>
  <c r="J7" i="1"/>
  <c r="I7" i="1"/>
  <c r="H7" i="1"/>
  <c r="C10" i="1"/>
  <c r="G2" i="1"/>
</calcChain>
</file>

<file path=xl/sharedStrings.xml><?xml version="1.0" encoding="utf-8"?>
<sst xmlns="http://schemas.openxmlformats.org/spreadsheetml/2006/main" count="26" uniqueCount="26">
  <si>
    <t># of Future shop stores:</t>
  </si>
  <si>
    <t xml:space="preserve"># of Future shop &amp; Best Buy Stores: </t>
  </si>
  <si>
    <t xml:space="preserve">Group Market Share: </t>
  </si>
  <si>
    <t xml:space="preserve">Target Market Size: </t>
  </si>
  <si>
    <t xml:space="preserve">Minimum Credit Card Sales: </t>
  </si>
  <si>
    <t>Silver</t>
  </si>
  <si>
    <t>Gold</t>
  </si>
  <si>
    <t>Platinum</t>
  </si>
  <si>
    <t>Interest Rate</t>
  </si>
  <si>
    <t>Receipt System</t>
  </si>
  <si>
    <t>Buyin</t>
  </si>
  <si>
    <t>Average Purchase Price</t>
  </si>
  <si>
    <t>% returns</t>
  </si>
  <si>
    <t>Repair cost as % of warrenty price</t>
  </si>
  <si>
    <t>Expected Revenue</t>
  </si>
  <si>
    <t>Year 1</t>
  </si>
  <si>
    <t>Year 2</t>
  </si>
  <si>
    <t>Year 3</t>
  </si>
  <si>
    <t>Year 4</t>
  </si>
  <si>
    <t>Distribution</t>
  </si>
  <si>
    <t>TMP</t>
  </si>
  <si>
    <t>Mean</t>
  </si>
  <si>
    <t>Frequency of Purchases per anum</t>
  </si>
  <si>
    <t>% of overdue payments</t>
  </si>
  <si>
    <t>Expected Cost</t>
  </si>
  <si>
    <t>Expected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</si>
</sst>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 vertical="center" readingOrder="1"/>
    </xf>
    <xf numFmtId="0" fontId="0" fillId="0" borderId="0" xfId="0" applyFont="1"/>
    <xf numFmtId="1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2" applyFont="1"/>
    <xf numFmtId="0" fontId="0" fillId="0" borderId="0" xfId="0" applyBorder="1"/>
    <xf numFmtId="44" fontId="0" fillId="0" borderId="0" xfId="1" applyFont="1"/>
    <xf numFmtId="44" fontId="0" fillId="0" borderId="5" xfId="1" applyFont="1" applyBorder="1"/>
    <xf numFmtId="44" fontId="0" fillId="0" borderId="1" xfId="1" applyFont="1" applyBorder="1"/>
    <xf numFmtId="0" fontId="0" fillId="2" borderId="4" xfId="0" applyFill="1" applyBorder="1"/>
    <xf numFmtId="44" fontId="0" fillId="2" borderId="9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defaultRowHeight="15" x14ac:dyDescent="0.25"/>
  <cols>
    <col min="1" max="1" width="32.85546875" style="4" bestFit="1" customWidth="1"/>
    <col min="2" max="2" width="10.140625" bestFit="1" customWidth="1"/>
    <col min="3" max="3" width="11.5703125" bestFit="1" customWidth="1"/>
    <col min="5" max="5" width="5.85546875" customWidth="1"/>
    <col min="6" max="7" width="17.7109375" bestFit="1" customWidth="1"/>
    <col min="8" max="9" width="15.28515625" bestFit="1" customWidth="1"/>
    <col min="10" max="10" width="16.28515625" bestFit="1" customWidth="1"/>
  </cols>
  <sheetData>
    <row r="1" spans="1:10" x14ac:dyDescent="0.25">
      <c r="A1" s="3" t="s">
        <v>0</v>
      </c>
      <c r="B1">
        <v>139</v>
      </c>
    </row>
    <row r="2" spans="1:10" x14ac:dyDescent="0.25">
      <c r="A2" s="3" t="s">
        <v>1</v>
      </c>
      <c r="B2">
        <v>200</v>
      </c>
      <c r="F2" t="s">
        <v>20</v>
      </c>
      <c r="G2" s="11">
        <f>((B1/B2)*B3)*B5</f>
        <v>1.21625E-2</v>
      </c>
    </row>
    <row r="3" spans="1:10" x14ac:dyDescent="0.25">
      <c r="A3" s="3" t="s">
        <v>2</v>
      </c>
      <c r="B3" s="1">
        <v>0.35</v>
      </c>
    </row>
    <row r="4" spans="1:10" x14ac:dyDescent="0.25">
      <c r="A4" s="3" t="s">
        <v>3</v>
      </c>
      <c r="B4" s="2">
        <v>13062652</v>
      </c>
    </row>
    <row r="5" spans="1:10" ht="15.75" thickBot="1" x14ac:dyDescent="0.3">
      <c r="A5" s="3" t="s">
        <v>4</v>
      </c>
      <c r="B5" s="11">
        <v>0.05</v>
      </c>
    </row>
    <row r="6" spans="1:10" ht="15.75" thickBot="1" x14ac:dyDescent="0.3">
      <c r="C6" t="s">
        <v>19</v>
      </c>
      <c r="F6" s="6"/>
      <c r="G6" s="8" t="s">
        <v>15</v>
      </c>
      <c r="H6" s="9" t="s">
        <v>16</v>
      </c>
      <c r="I6" s="9" t="s">
        <v>17</v>
      </c>
      <c r="J6" s="10" t="s">
        <v>18</v>
      </c>
    </row>
    <row r="7" spans="1:10" x14ac:dyDescent="0.25">
      <c r="A7" s="3" t="s">
        <v>5</v>
      </c>
      <c r="B7" s="13">
        <v>50</v>
      </c>
      <c r="C7" s="1">
        <v>0.75</v>
      </c>
      <c r="F7" s="7" t="s">
        <v>14</v>
      </c>
      <c r="G7" s="14">
        <f>($G$2*$B$4)*(($B$7*$C$7)+($B$8*$C$8)+($B$9*$C$9)+($B$15*$B$16)+($B$18*$B$21)*($B$12*$B$13))</f>
        <v>30994827.170695495</v>
      </c>
      <c r="H7" s="14">
        <f>(($G$2*2)*$B$4)*(($B$7*$C$7)+($B$8*$C$8)+($B$9*$C$9)+($B$15*$B$16)+($B$18*$B$21)*($B$12*$B$13))</f>
        <v>61989654.34139099</v>
      </c>
      <c r="I7" s="14">
        <f>(($G$2*3)*$B$4)*(($B$7*$C$7)+($B$8*$C$8)+($B$9*$C$9)+($B$15*$B$16)+($B$18*$B$21)*($B$12*$B$13))</f>
        <v>92984481.512086481</v>
      </c>
      <c r="J7" s="14">
        <f>(($G$2*4)*$B$4)*(($B$7*$C$7)+($B$8*$C$8)+($B$9*$C$9)+($B$15*$B$16)+($B$18*$B$21)*($B$12*$B$13))</f>
        <v>123979308.68278198</v>
      </c>
    </row>
    <row r="8" spans="1:10" x14ac:dyDescent="0.25">
      <c r="A8" s="3" t="s">
        <v>6</v>
      </c>
      <c r="B8" s="13">
        <v>100</v>
      </c>
      <c r="C8" s="1">
        <v>0.2</v>
      </c>
      <c r="F8" s="7" t="s">
        <v>24</v>
      </c>
      <c r="G8" s="15">
        <f>($B$4*$G$2)*($B$18*$B$21)*($B$19*$B$20)</f>
        <v>3574676.3613749994</v>
      </c>
      <c r="H8" s="15">
        <f>(2*$B$4*$G$2)*($B$18*$B$21)*($B$19*$B$20)</f>
        <v>7149352.7227499988</v>
      </c>
      <c r="I8" s="15">
        <f>(3*$B$4*$G$2)*($B$18*$B$21)*($B$19*$B$20)</f>
        <v>10724029.084124999</v>
      </c>
      <c r="J8" s="15">
        <f>(4*$B$4*$G$2)*($B$18*$B$21)*($B$19*$B$20)</f>
        <v>14298705.445499998</v>
      </c>
    </row>
    <row r="9" spans="1:10" ht="15.75" thickBot="1" x14ac:dyDescent="0.3">
      <c r="A9" s="3" t="s">
        <v>7</v>
      </c>
      <c r="B9" s="13">
        <v>150</v>
      </c>
      <c r="C9" s="1">
        <v>0.05</v>
      </c>
      <c r="F9" s="16" t="s">
        <v>25</v>
      </c>
      <c r="G9" s="17">
        <f>G7-G8</f>
        <v>27420150.809320495</v>
      </c>
      <c r="H9" s="17">
        <f t="shared" ref="H9:J9" si="0">H7-H8</f>
        <v>54840301.618640989</v>
      </c>
      <c r="I9" s="17">
        <f t="shared" si="0"/>
        <v>82260452.427961484</v>
      </c>
      <c r="J9" s="17">
        <f t="shared" si="0"/>
        <v>109680603.23728198</v>
      </c>
    </row>
    <row r="10" spans="1:10" x14ac:dyDescent="0.25">
      <c r="B10" t="s">
        <v>21</v>
      </c>
      <c r="C10" s="13">
        <f>(B7*C7)+(B8*C8)+(B9*C9)</f>
        <v>65</v>
      </c>
      <c r="F10" s="12"/>
      <c r="G10" s="12"/>
      <c r="H10" s="12"/>
      <c r="I10" s="12"/>
      <c r="J10" s="12"/>
    </row>
    <row r="11" spans="1:10" x14ac:dyDescent="0.25">
      <c r="F11" s="12"/>
      <c r="G11" s="12"/>
      <c r="H11" s="12"/>
      <c r="I11" s="12"/>
      <c r="J11" s="12"/>
    </row>
    <row r="12" spans="1:10" x14ac:dyDescent="0.25">
      <c r="A12" s="3" t="s">
        <v>8</v>
      </c>
      <c r="B12" s="5">
        <v>0.29899999999999999</v>
      </c>
    </row>
    <row r="13" spans="1:10" x14ac:dyDescent="0.25">
      <c r="A13" s="3" t="s">
        <v>23</v>
      </c>
      <c r="B13" s="5">
        <v>0.41</v>
      </c>
    </row>
    <row r="14" spans="1:10" x14ac:dyDescent="0.25">
      <c r="F14" s="13"/>
    </row>
    <row r="15" spans="1:10" x14ac:dyDescent="0.25">
      <c r="A15" s="3" t="s">
        <v>9</v>
      </c>
      <c r="B15">
        <v>15</v>
      </c>
    </row>
    <row r="16" spans="1:10" x14ac:dyDescent="0.25">
      <c r="A16" s="4" t="s">
        <v>10</v>
      </c>
      <c r="B16">
        <v>0.5</v>
      </c>
    </row>
    <row r="18" spans="1:2" x14ac:dyDescent="0.25">
      <c r="A18" s="4" t="s">
        <v>11</v>
      </c>
      <c r="B18">
        <v>250</v>
      </c>
    </row>
    <row r="19" spans="1:2" x14ac:dyDescent="0.25">
      <c r="A19" s="4" t="s">
        <v>12</v>
      </c>
      <c r="B19" s="1">
        <v>0.15</v>
      </c>
    </row>
    <row r="20" spans="1:2" x14ac:dyDescent="0.25">
      <c r="A20" s="4" t="s">
        <v>13</v>
      </c>
      <c r="B20" s="1">
        <v>0.15</v>
      </c>
    </row>
    <row r="21" spans="1:2" x14ac:dyDescent="0.25">
      <c r="A21" s="4" t="s">
        <v>22</v>
      </c>
      <c r="B21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Pooley</dc:creator>
  <cp:lastModifiedBy>Jonathan Pooley</cp:lastModifiedBy>
  <dcterms:created xsi:type="dcterms:W3CDTF">2010-10-21T08:00:57Z</dcterms:created>
  <dcterms:modified xsi:type="dcterms:W3CDTF">2010-10-24T20:10:20Z</dcterms:modified>
</cp:coreProperties>
</file>