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Marketing 160\M16\"/>
    </mc:Choice>
  </mc:AlternateContent>
  <bookViews>
    <workbookView xWindow="0" yWindow="0" windowWidth="14370" windowHeight="7530"/>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8" i="1" l="1"/>
  <c r="E18" i="1"/>
  <c r="F18" i="1" s="1"/>
  <c r="C18" i="1"/>
  <c r="C21" i="1"/>
  <c r="D21" i="1"/>
  <c r="E21" i="1"/>
  <c r="F21" i="1"/>
  <c r="B21" i="1"/>
  <c r="B20" i="1"/>
  <c r="C19" i="1"/>
  <c r="C20" i="1" s="1"/>
  <c r="C22" i="1" s="1"/>
  <c r="B19" i="1"/>
  <c r="B17" i="1"/>
  <c r="C7" i="1"/>
  <c r="C9" i="1" s="1"/>
  <c r="D7" i="1"/>
  <c r="D9" i="1" s="1"/>
  <c r="E7" i="1"/>
  <c r="E9" i="1" s="1"/>
  <c r="F7" i="1"/>
  <c r="F9" i="1" s="1"/>
  <c r="B7" i="1"/>
  <c r="B9" i="1" s="1"/>
  <c r="B10" i="1" s="1"/>
  <c r="D19" i="1" l="1"/>
  <c r="D20" i="1" s="1"/>
  <c r="D22" i="1" s="1"/>
  <c r="B22" i="1"/>
  <c r="C17" i="1"/>
  <c r="D17" i="1" s="1"/>
  <c r="E17" i="1" s="1"/>
  <c r="F17" i="1" s="1"/>
  <c r="C10" i="1"/>
  <c r="D10" i="1" s="1"/>
  <c r="E10" i="1" s="1"/>
  <c r="F10" i="1" s="1"/>
  <c r="F19" i="1" l="1"/>
  <c r="F20" i="1" s="1"/>
  <c r="F22" i="1" s="1"/>
  <c r="E19" i="1"/>
  <c r="E20" i="1" s="1"/>
  <c r="E22" i="1" s="1"/>
</calcChain>
</file>

<file path=xl/sharedStrings.xml><?xml version="1.0" encoding="utf-8"?>
<sst xmlns="http://schemas.openxmlformats.org/spreadsheetml/2006/main" count="25" uniqueCount="23">
  <si>
    <t>VARIANCE FORECAST</t>
  </si>
  <si>
    <t>Year 1</t>
  </si>
  <si>
    <t>Year 2</t>
  </si>
  <si>
    <t xml:space="preserve">Year 3 </t>
  </si>
  <si>
    <t xml:space="preserve">Year 4 </t>
  </si>
  <si>
    <t>Year 5</t>
  </si>
  <si>
    <t>Net Gain in Customers</t>
  </si>
  <si>
    <t>net gain in unit sales per customer</t>
  </si>
  <si>
    <t>net gross margin per unit sold (less COGS)</t>
  </si>
  <si>
    <t>Net Profit (Loss)</t>
  </si>
  <si>
    <t>TOTAL GROSS MARGIN</t>
  </si>
  <si>
    <t>BREAK EVEN ANALSYIS (cummulative)</t>
  </si>
  <si>
    <t>G. Implications/Jutification of Marketing Strategy</t>
  </si>
  <si>
    <t>Note: Above is an example (you may have more than one type of customer to track and/or more than one type of units sold to track (modify accordingly).</t>
  </si>
  <si>
    <t>Description</t>
  </si>
  <si>
    <t>Total Units Sold</t>
  </si>
  <si>
    <t>Total Gross Margin</t>
  </si>
  <si>
    <t>Less Additional Marketing Expenses</t>
  </si>
  <si>
    <t>LESS Expense of marketing initiative (fixed)</t>
  </si>
  <si>
    <t>**</t>
  </si>
  <si>
    <t>**Note this looks profitable overall…but in actuality you don't get back enough to cover your additional fixed marketing investment (return on investment) until after 2013. So the break even is just over 3 years.</t>
  </si>
  <si>
    <t>ACTUAL TOTAL FORECAST</t>
  </si>
  <si>
    <t>Total Customers (start with 50 in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</si>
</sst>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44" formatCode="_(&quot;$&quot;* #,##0.00_);_(&quot;$&quot;* \(#,##0.00\);_(&quot;$&quot;* &quot;-&quot;??_);_(@_)"/>
    <numFmt numFmtId="165" formatCode="yyyy"/>
    <numFmt numFmtId="170" formatCode="&quot;$&quot;#,##0"/>
    <numFmt numFmtId="173" formatCode="_(&quot;$&quot;* #,##0_);_(&quot;$&quot;* \(#,##0\);_(&quot;$&quot;*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i/>
      <u/>
      <sz val="11"/>
      <color theme="1"/>
      <name val="Calibri"/>
      <family val="2"/>
      <scheme val="minor"/>
    </font>
    <font>
      <b/>
      <sz val="12"/>
      <color theme="1"/>
      <name val="Calibri"/>
      <family val="2"/>
      <scheme val="minor"/>
    </font>
  </fonts>
  <fills count="4">
    <fill>
      <patternFill patternType="none"/>
    </fill>
    <fill>
      <patternFill patternType="gray125"/>
    </fill>
    <fill>
      <patternFill patternType="solid">
        <fgColor theme="5" tint="0.39997558519241921"/>
        <bgColor indexed="64"/>
      </patternFill>
    </fill>
    <fill>
      <patternFill patternType="solid">
        <fgColor theme="9" tint="0.59999389629810485"/>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33">
    <xf numFmtId="0" fontId="0" fillId="0" borderId="0" xfId="0"/>
    <xf numFmtId="0" fontId="0" fillId="0" borderId="0" xfId="0" applyAlignment="1">
      <alignment horizontal="left" indent="1"/>
    </xf>
    <xf numFmtId="0" fontId="0" fillId="0" borderId="0" xfId="0" applyProtection="1">
      <protection locked="0"/>
    </xf>
    <xf numFmtId="0" fontId="0" fillId="0" borderId="0" xfId="0" applyAlignment="1">
      <alignment wrapText="1"/>
    </xf>
    <xf numFmtId="0" fontId="4" fillId="0" borderId="0" xfId="0" applyFont="1"/>
    <xf numFmtId="0" fontId="5" fillId="0" borderId="0" xfId="0" applyFont="1" applyAlignment="1">
      <alignment horizontal="center"/>
    </xf>
    <xf numFmtId="1" fontId="0" fillId="0" borderId="0" xfId="0" applyNumberFormat="1"/>
    <xf numFmtId="6" fontId="0" fillId="0" borderId="0" xfId="0" applyNumberFormat="1" applyProtection="1">
      <protection locked="0"/>
    </xf>
    <xf numFmtId="44" fontId="0" fillId="0" borderId="0" xfId="1" applyFont="1"/>
    <xf numFmtId="6" fontId="0" fillId="0" borderId="0" xfId="0" applyNumberFormat="1"/>
    <xf numFmtId="44" fontId="0" fillId="0" borderId="0" xfId="0" applyNumberFormat="1"/>
    <xf numFmtId="0" fontId="3" fillId="0" borderId="1" xfId="0" applyFont="1" applyBorder="1" applyAlignment="1">
      <alignment vertical="top" wrapText="1"/>
    </xf>
    <xf numFmtId="0" fontId="3" fillId="0" borderId="2" xfId="0" applyFont="1" applyBorder="1" applyAlignment="1">
      <alignment vertical="top" wrapText="1"/>
    </xf>
    <xf numFmtId="0" fontId="3" fillId="0" borderId="3" xfId="0" applyFont="1" applyBorder="1" applyAlignment="1">
      <alignment vertical="top" wrapText="1"/>
    </xf>
    <xf numFmtId="0" fontId="3" fillId="0" borderId="4" xfId="0" applyFont="1" applyBorder="1" applyAlignment="1">
      <alignment vertical="top" wrapText="1"/>
    </xf>
    <xf numFmtId="0" fontId="3" fillId="0" borderId="0" xfId="0" applyFont="1" applyBorder="1" applyAlignment="1">
      <alignment vertical="top" wrapText="1"/>
    </xf>
    <xf numFmtId="0" fontId="3" fillId="0" borderId="5" xfId="0" applyFont="1" applyBorder="1" applyAlignment="1">
      <alignment vertical="top" wrapText="1"/>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3" fillId="0" borderId="0" xfId="0" applyFont="1" applyAlignment="1">
      <alignment wrapText="1"/>
    </xf>
    <xf numFmtId="0" fontId="3" fillId="0" borderId="1" xfId="0" applyFont="1" applyBorder="1" applyAlignment="1">
      <alignment horizontal="center" wrapText="1"/>
    </xf>
    <xf numFmtId="0" fontId="3" fillId="0" borderId="2" xfId="0" applyFont="1" applyBorder="1" applyAlignment="1">
      <alignment horizontal="center" wrapText="1"/>
    </xf>
    <xf numFmtId="0" fontId="3" fillId="0" borderId="3" xfId="0" applyFont="1" applyBorder="1" applyAlignment="1">
      <alignment horizontal="center"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165" fontId="2" fillId="0" borderId="0" xfId="0" applyNumberFormat="1" applyFont="1"/>
    <xf numFmtId="0" fontId="2" fillId="0" borderId="0" xfId="0" applyFont="1" applyAlignment="1">
      <alignment horizontal="center"/>
    </xf>
    <xf numFmtId="170" fontId="0" fillId="0" borderId="0" xfId="0" applyNumberFormat="1"/>
    <xf numFmtId="173" fontId="0" fillId="0" borderId="0" xfId="1" applyNumberFormat="1" applyFont="1"/>
    <xf numFmtId="170" fontId="0" fillId="2" borderId="0" xfId="0" applyNumberFormat="1" applyFill="1"/>
    <xf numFmtId="170" fontId="0" fillId="3" borderId="0" xfId="0" applyNumberFormat="1" applyFill="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0</xdr:colOff>
      <xdr:row>22</xdr:row>
      <xdr:rowOff>0</xdr:rowOff>
    </xdr:from>
    <xdr:to>
      <xdr:col>14</xdr:col>
      <xdr:colOff>85725</xdr:colOff>
      <xdr:row>23</xdr:row>
      <xdr:rowOff>9525</xdr:rowOff>
    </xdr:to>
    <xdr:sp macro="" textlink="">
      <xdr:nvSpPr>
        <xdr:cNvPr id="7" name="TextBox 6"/>
        <xdr:cNvSpPr txBox="1"/>
      </xdr:nvSpPr>
      <xdr:spPr>
        <a:xfrm>
          <a:off x="9686925" y="4219575"/>
          <a:ext cx="2524125" cy="209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7</xdr:col>
      <xdr:colOff>247649</xdr:colOff>
      <xdr:row>1</xdr:row>
      <xdr:rowOff>152400</xdr:rowOff>
    </xdr:from>
    <xdr:to>
      <xdr:col>13</xdr:col>
      <xdr:colOff>152399</xdr:colOff>
      <xdr:row>15</xdr:row>
      <xdr:rowOff>28575</xdr:rowOff>
    </xdr:to>
    <xdr:grpSp>
      <xdr:nvGrpSpPr>
        <xdr:cNvPr id="11" name="Group 10"/>
        <xdr:cNvGrpSpPr/>
      </xdr:nvGrpSpPr>
      <xdr:grpSpPr>
        <a:xfrm>
          <a:off x="7762874" y="342900"/>
          <a:ext cx="3562350" cy="2571750"/>
          <a:chOff x="7581899" y="390525"/>
          <a:chExt cx="3562350" cy="2571750"/>
        </a:xfrm>
      </xdr:grpSpPr>
      <xdr:sp macro="" textlink="">
        <xdr:nvSpPr>
          <xdr:cNvPr id="2" name="TextBox 1"/>
          <xdr:cNvSpPr txBox="1"/>
        </xdr:nvSpPr>
        <xdr:spPr>
          <a:xfrm>
            <a:off x="7591424" y="390525"/>
            <a:ext cx="2305051" cy="200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1. Represents additional customers</a:t>
            </a:r>
          </a:p>
        </xdr:txBody>
      </xdr:sp>
      <xdr:sp macro="" textlink="">
        <xdr:nvSpPr>
          <xdr:cNvPr id="4" name="TextBox 3"/>
          <xdr:cNvSpPr txBox="1"/>
        </xdr:nvSpPr>
        <xdr:spPr>
          <a:xfrm>
            <a:off x="7591425" y="581025"/>
            <a:ext cx="3200400"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solidFill>
                  <a:schemeClr val="dk1"/>
                </a:solidFill>
                <a:effectLst/>
                <a:latin typeface="+mn-lt"/>
                <a:ea typeface="+mn-ea"/>
                <a:cs typeface="+mn-cs"/>
              </a:rPr>
              <a:t>2. Represents units bought per customer per year</a:t>
            </a:r>
            <a:r>
              <a:rPr lang="en-US"/>
              <a:t> </a:t>
            </a:r>
            <a:endParaRPr lang="en-US" sz="1100"/>
          </a:p>
        </xdr:txBody>
      </xdr:sp>
      <xdr:sp macro="" textlink="">
        <xdr:nvSpPr>
          <xdr:cNvPr id="5" name="TextBox 4"/>
          <xdr:cNvSpPr txBox="1"/>
        </xdr:nvSpPr>
        <xdr:spPr>
          <a:xfrm>
            <a:off x="7591424" y="819149"/>
            <a:ext cx="3209925" cy="2095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solidFill>
                  <a:schemeClr val="dk1"/>
                </a:solidFill>
                <a:effectLst/>
                <a:latin typeface="+mn-lt"/>
                <a:ea typeface="+mn-ea"/>
                <a:cs typeface="+mn-cs"/>
              </a:rPr>
              <a:t>3. Revenues less variable expenses per unit sold</a:t>
            </a:r>
            <a:r>
              <a:rPr lang="en-US"/>
              <a:t> </a:t>
            </a:r>
            <a:endParaRPr lang="en-US" sz="1100"/>
          </a:p>
        </xdr:txBody>
      </xdr:sp>
      <xdr:sp macro="" textlink="">
        <xdr:nvSpPr>
          <xdr:cNvPr id="6" name="TextBox 5"/>
          <xdr:cNvSpPr txBox="1"/>
        </xdr:nvSpPr>
        <xdr:spPr>
          <a:xfrm>
            <a:off x="7591426" y="1038225"/>
            <a:ext cx="3219449" cy="419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solidFill>
                  <a:schemeClr val="dk1"/>
                </a:solidFill>
                <a:effectLst/>
                <a:latin typeface="+mn-lt"/>
                <a:ea typeface="+mn-ea"/>
                <a:cs typeface="+mn-cs"/>
              </a:rPr>
              <a:t>4. Multiplies net GM per unit sold by total units sold (total net customers multiplied by units per customer)</a:t>
            </a:r>
            <a:r>
              <a:rPr lang="en-US"/>
              <a:t> </a:t>
            </a:r>
            <a:endParaRPr lang="en-US" sz="1100"/>
          </a:p>
        </xdr:txBody>
      </xdr:sp>
      <xdr:sp macro="" textlink="">
        <xdr:nvSpPr>
          <xdr:cNvPr id="8" name="TextBox 7"/>
          <xdr:cNvSpPr txBox="1"/>
        </xdr:nvSpPr>
        <xdr:spPr>
          <a:xfrm>
            <a:off x="7591425" y="1457325"/>
            <a:ext cx="3209925" cy="457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5. Annual fixed cost for marketing strategy (note: start up fee of $2,500 + $500 per year advertising)</a:t>
            </a:r>
          </a:p>
        </xdr:txBody>
      </xdr:sp>
      <xdr:sp macro="" textlink="">
        <xdr:nvSpPr>
          <xdr:cNvPr id="9" name="TextBox 8"/>
          <xdr:cNvSpPr txBox="1"/>
        </xdr:nvSpPr>
        <xdr:spPr>
          <a:xfrm>
            <a:off x="7591424" y="1914525"/>
            <a:ext cx="35528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6. This is calculated by subtracting expenses</a:t>
            </a:r>
            <a:r>
              <a:rPr lang="en-US" sz="1100" baseline="0"/>
              <a:t> from Total GM</a:t>
            </a:r>
            <a:endParaRPr lang="en-US" sz="1100"/>
          </a:p>
        </xdr:txBody>
      </xdr:sp>
      <xdr:sp macro="" textlink="">
        <xdr:nvSpPr>
          <xdr:cNvPr id="10" name="TextBox 9"/>
          <xdr:cNvSpPr txBox="1"/>
        </xdr:nvSpPr>
        <xdr:spPr>
          <a:xfrm>
            <a:off x="7581899" y="2181225"/>
            <a:ext cx="3514725" cy="781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7. Break Even looks at profit</a:t>
            </a:r>
            <a:r>
              <a:rPr lang="en-US" sz="1100" baseline="0"/>
              <a:t> and loss each year and cummulates it showing how many years before the variance cost is paid for by the gain in Total Gross Margin growth per year...in this case over 3 years</a:t>
            </a:r>
            <a:endParaRPr lang="en-US" sz="1100"/>
          </a:p>
        </xdr:txBody>
      </xdr:sp>
    </xdr:grpSp>
    <xdr:clientData/>
  </xdr:twoCellAnchor>
  <xdr:twoCellAnchor>
    <xdr:from>
      <xdr:col>5</xdr:col>
      <xdr:colOff>904875</xdr:colOff>
      <xdr:row>2</xdr:row>
      <xdr:rowOff>52388</xdr:rowOff>
    </xdr:from>
    <xdr:to>
      <xdr:col>7</xdr:col>
      <xdr:colOff>257174</xdr:colOff>
      <xdr:row>3</xdr:row>
      <xdr:rowOff>57150</xdr:rowOff>
    </xdr:to>
    <xdr:cxnSp macro="">
      <xdr:nvCxnSpPr>
        <xdr:cNvPr id="13" name="Straight Arrow Connector 12"/>
        <xdr:cNvCxnSpPr>
          <a:stCxn id="2" idx="1"/>
        </xdr:cNvCxnSpPr>
      </xdr:nvCxnSpPr>
      <xdr:spPr>
        <a:xfrm flipH="1">
          <a:off x="7239000" y="442913"/>
          <a:ext cx="533399" cy="19526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9525</xdr:colOff>
      <xdr:row>3</xdr:row>
      <xdr:rowOff>71438</xdr:rowOff>
    </xdr:from>
    <xdr:to>
      <xdr:col>7</xdr:col>
      <xdr:colOff>257175</xdr:colOff>
      <xdr:row>4</xdr:row>
      <xdr:rowOff>66675</xdr:rowOff>
    </xdr:to>
    <xdr:cxnSp macro="">
      <xdr:nvCxnSpPr>
        <xdr:cNvPr id="16" name="Straight Arrow Connector 15"/>
        <xdr:cNvCxnSpPr>
          <a:stCxn id="4" idx="1"/>
        </xdr:cNvCxnSpPr>
      </xdr:nvCxnSpPr>
      <xdr:spPr>
        <a:xfrm flipH="1">
          <a:off x="7258050" y="652463"/>
          <a:ext cx="514350" cy="18573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9525</xdr:colOff>
      <xdr:row>4</xdr:row>
      <xdr:rowOff>85725</xdr:rowOff>
    </xdr:from>
    <xdr:to>
      <xdr:col>7</xdr:col>
      <xdr:colOff>247651</xdr:colOff>
      <xdr:row>5</xdr:row>
      <xdr:rowOff>76200</xdr:rowOff>
    </xdr:to>
    <xdr:cxnSp macro="">
      <xdr:nvCxnSpPr>
        <xdr:cNvPr id="17" name="Straight Arrow Connector 16"/>
        <xdr:cNvCxnSpPr/>
      </xdr:nvCxnSpPr>
      <xdr:spPr>
        <a:xfrm flipH="1">
          <a:off x="7258050" y="857250"/>
          <a:ext cx="504826" cy="1809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9525</xdr:colOff>
      <xdr:row>6</xdr:row>
      <xdr:rowOff>47625</xdr:rowOff>
    </xdr:from>
    <xdr:to>
      <xdr:col>7</xdr:col>
      <xdr:colOff>257176</xdr:colOff>
      <xdr:row>6</xdr:row>
      <xdr:rowOff>123825</xdr:rowOff>
    </xdr:to>
    <xdr:cxnSp macro="">
      <xdr:nvCxnSpPr>
        <xdr:cNvPr id="19" name="Straight Arrow Connector 18"/>
        <xdr:cNvCxnSpPr>
          <a:stCxn id="6" idx="1"/>
        </xdr:cNvCxnSpPr>
      </xdr:nvCxnSpPr>
      <xdr:spPr>
        <a:xfrm flipH="1">
          <a:off x="7258050" y="1200150"/>
          <a:ext cx="514351" cy="762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9525</xdr:colOff>
      <xdr:row>7</xdr:row>
      <xdr:rowOff>114300</xdr:rowOff>
    </xdr:from>
    <xdr:to>
      <xdr:col>7</xdr:col>
      <xdr:colOff>266701</xdr:colOff>
      <xdr:row>8</xdr:row>
      <xdr:rowOff>76200</xdr:rowOff>
    </xdr:to>
    <xdr:cxnSp macro="">
      <xdr:nvCxnSpPr>
        <xdr:cNvPr id="20" name="Straight Arrow Connector 19"/>
        <xdr:cNvCxnSpPr/>
      </xdr:nvCxnSpPr>
      <xdr:spPr>
        <a:xfrm flipH="1" flipV="1">
          <a:off x="7258050" y="1457325"/>
          <a:ext cx="523876" cy="1524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9526</xdr:colOff>
      <xdr:row>8</xdr:row>
      <xdr:rowOff>133350</xdr:rowOff>
    </xdr:from>
    <xdr:to>
      <xdr:col>7</xdr:col>
      <xdr:colOff>257174</xdr:colOff>
      <xdr:row>10</xdr:row>
      <xdr:rowOff>90488</xdr:rowOff>
    </xdr:to>
    <xdr:cxnSp macro="">
      <xdr:nvCxnSpPr>
        <xdr:cNvPr id="22" name="Straight Arrow Connector 21"/>
        <xdr:cNvCxnSpPr>
          <a:stCxn id="9" idx="1"/>
        </xdr:cNvCxnSpPr>
      </xdr:nvCxnSpPr>
      <xdr:spPr>
        <a:xfrm flipH="1" flipV="1">
          <a:off x="7258051" y="1666875"/>
          <a:ext cx="514348" cy="33813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9526</xdr:colOff>
      <xdr:row>9</xdr:row>
      <xdr:rowOff>152401</xdr:rowOff>
    </xdr:from>
    <xdr:to>
      <xdr:col>7</xdr:col>
      <xdr:colOff>247649</xdr:colOff>
      <xdr:row>13</xdr:row>
      <xdr:rowOff>28575</xdr:rowOff>
    </xdr:to>
    <xdr:cxnSp macro="">
      <xdr:nvCxnSpPr>
        <xdr:cNvPr id="25" name="Straight Arrow Connector 24"/>
        <xdr:cNvCxnSpPr>
          <a:stCxn id="10" idx="1"/>
        </xdr:cNvCxnSpPr>
      </xdr:nvCxnSpPr>
      <xdr:spPr>
        <a:xfrm flipH="1" flipV="1">
          <a:off x="7258051" y="1876426"/>
          <a:ext cx="504823" cy="64769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28575</xdr:colOff>
      <xdr:row>10</xdr:row>
      <xdr:rowOff>47625</xdr:rowOff>
    </xdr:from>
    <xdr:to>
      <xdr:col>10</xdr:col>
      <xdr:colOff>304801</xdr:colOff>
      <xdr:row>17</xdr:row>
      <xdr:rowOff>9535</xdr:rowOff>
    </xdr:to>
    <xdr:sp macro="" textlink="">
      <xdr:nvSpPr>
        <xdr:cNvPr id="36" name="Freeform 35"/>
        <xdr:cNvSpPr/>
      </xdr:nvSpPr>
      <xdr:spPr>
        <a:xfrm>
          <a:off x="5448300" y="1962150"/>
          <a:ext cx="4200526" cy="1314460"/>
        </a:xfrm>
        <a:custGeom>
          <a:avLst/>
          <a:gdLst>
            <a:gd name="connsiteX0" fmla="*/ 4067175 w 4067175"/>
            <a:gd name="connsiteY0" fmla="*/ 809625 h 1200160"/>
            <a:gd name="connsiteX1" fmla="*/ 3429000 w 4067175"/>
            <a:gd name="connsiteY1" fmla="*/ 1200150 h 1200160"/>
            <a:gd name="connsiteX2" fmla="*/ 1304925 w 4067175"/>
            <a:gd name="connsiteY2" fmla="*/ 819150 h 1200160"/>
            <a:gd name="connsiteX3" fmla="*/ 0 w 4067175"/>
            <a:gd name="connsiteY3" fmla="*/ 0 h 1200160"/>
          </a:gdLst>
          <a:ahLst/>
          <a:cxnLst>
            <a:cxn ang="0">
              <a:pos x="connsiteX0" y="connsiteY0"/>
            </a:cxn>
            <a:cxn ang="0">
              <a:pos x="connsiteX1" y="connsiteY1"/>
            </a:cxn>
            <a:cxn ang="0">
              <a:pos x="connsiteX2" y="connsiteY2"/>
            </a:cxn>
            <a:cxn ang="0">
              <a:pos x="connsiteX3" y="connsiteY3"/>
            </a:cxn>
          </a:cxnLst>
          <a:rect l="l" t="t" r="r" b="b"/>
          <a:pathLst>
            <a:path w="4067175" h="1200160">
              <a:moveTo>
                <a:pt x="4067175" y="809625"/>
              </a:moveTo>
              <a:cubicBezTo>
                <a:pt x="3978275" y="1004094"/>
                <a:pt x="3889375" y="1198563"/>
                <a:pt x="3429000" y="1200150"/>
              </a:cubicBezTo>
              <a:cubicBezTo>
                <a:pt x="2968625" y="1201738"/>
                <a:pt x="1876425" y="1019175"/>
                <a:pt x="1304925" y="819150"/>
              </a:cubicBezTo>
              <a:cubicBezTo>
                <a:pt x="733425" y="619125"/>
                <a:pt x="217487" y="161925"/>
                <a:pt x="0" y="0"/>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180975</xdr:colOff>
      <xdr:row>13</xdr:row>
      <xdr:rowOff>161925</xdr:rowOff>
    </xdr:from>
    <xdr:to>
      <xdr:col>11</xdr:col>
      <xdr:colOff>323849</xdr:colOff>
      <xdr:row>15</xdr:row>
      <xdr:rowOff>47625</xdr:rowOff>
    </xdr:to>
    <xdr:sp macro="" textlink="">
      <xdr:nvSpPr>
        <xdr:cNvPr id="38" name="Oval 37"/>
        <xdr:cNvSpPr/>
      </xdr:nvSpPr>
      <xdr:spPr>
        <a:xfrm>
          <a:off x="9525000" y="2657475"/>
          <a:ext cx="752474" cy="2762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352425</xdr:colOff>
      <xdr:row>8</xdr:row>
      <xdr:rowOff>152400</xdr:rowOff>
    </xdr:from>
    <xdr:to>
      <xdr:col>5</xdr:col>
      <xdr:colOff>76200</xdr:colOff>
      <xdr:row>10</xdr:row>
      <xdr:rowOff>38100</xdr:rowOff>
    </xdr:to>
    <xdr:sp macro="" textlink="">
      <xdr:nvSpPr>
        <xdr:cNvPr id="39" name="Oval 38"/>
        <xdr:cNvSpPr/>
      </xdr:nvSpPr>
      <xdr:spPr>
        <a:xfrm>
          <a:off x="4857750" y="1685925"/>
          <a:ext cx="1552575"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28575</xdr:colOff>
      <xdr:row>10</xdr:row>
      <xdr:rowOff>47625</xdr:rowOff>
    </xdr:from>
    <xdr:to>
      <xdr:col>4</xdr:col>
      <xdr:colOff>38100</xdr:colOff>
      <xdr:row>10</xdr:row>
      <xdr:rowOff>47625</xdr:rowOff>
    </xdr:to>
    <xdr:cxnSp macro="">
      <xdr:nvCxnSpPr>
        <xdr:cNvPr id="41" name="Straight Arrow Connector 40"/>
        <xdr:cNvCxnSpPr>
          <a:stCxn id="36" idx="3"/>
        </xdr:cNvCxnSpPr>
      </xdr:nvCxnSpPr>
      <xdr:spPr>
        <a:xfrm>
          <a:off x="5448300" y="1962150"/>
          <a:ext cx="952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tabSelected="1" workbookViewId="0">
      <selection activeCell="J23" sqref="J23"/>
    </sheetView>
  </sheetViews>
  <sheetFormatPr defaultRowHeight="15" x14ac:dyDescent="0.25"/>
  <cols>
    <col min="1" max="1" width="40.140625" customWidth="1"/>
    <col min="2" max="6" width="13.7109375" customWidth="1"/>
    <col min="7" max="7" width="4" customWidth="1"/>
  </cols>
  <sheetData>
    <row r="1" spans="1:12" x14ac:dyDescent="0.25">
      <c r="A1" t="s">
        <v>12</v>
      </c>
    </row>
    <row r="2" spans="1:12" ht="15.75" x14ac:dyDescent="0.25">
      <c r="A2" s="5" t="s">
        <v>0</v>
      </c>
      <c r="B2" s="5"/>
      <c r="C2" s="5"/>
      <c r="D2" s="5"/>
      <c r="E2" s="5"/>
      <c r="F2" s="5"/>
    </row>
    <row r="3" spans="1:12" x14ac:dyDescent="0.25">
      <c r="A3" s="4" t="s">
        <v>14</v>
      </c>
      <c r="B3" s="4" t="s">
        <v>1</v>
      </c>
      <c r="C3" s="4" t="s">
        <v>2</v>
      </c>
      <c r="D3" s="4" t="s">
        <v>3</v>
      </c>
      <c r="E3" s="4" t="s">
        <v>4</v>
      </c>
      <c r="F3" s="4" t="s">
        <v>5</v>
      </c>
    </row>
    <row r="4" spans="1:12" x14ac:dyDescent="0.25">
      <c r="A4" t="s">
        <v>6</v>
      </c>
      <c r="B4" s="2">
        <v>10</v>
      </c>
      <c r="C4" s="2">
        <v>10</v>
      </c>
      <c r="D4" s="2">
        <v>12</v>
      </c>
      <c r="E4" s="2">
        <v>14</v>
      </c>
      <c r="F4" s="2">
        <v>14</v>
      </c>
      <c r="G4" s="2"/>
    </row>
    <row r="5" spans="1:12" x14ac:dyDescent="0.25">
      <c r="A5" t="s">
        <v>7</v>
      </c>
      <c r="B5" s="2">
        <v>1</v>
      </c>
      <c r="C5" s="2">
        <v>1</v>
      </c>
      <c r="D5" s="2">
        <v>1.25</v>
      </c>
      <c r="E5" s="2">
        <v>1.5</v>
      </c>
      <c r="F5" s="2">
        <v>1.5</v>
      </c>
      <c r="G5" s="2"/>
    </row>
    <row r="6" spans="1:12" x14ac:dyDescent="0.25">
      <c r="A6" t="s">
        <v>8</v>
      </c>
      <c r="B6" s="7">
        <v>100</v>
      </c>
      <c r="C6" s="7">
        <v>100</v>
      </c>
      <c r="D6" s="7">
        <v>110</v>
      </c>
      <c r="E6" s="7">
        <v>110</v>
      </c>
      <c r="F6" s="7">
        <v>110</v>
      </c>
      <c r="G6" s="2"/>
    </row>
    <row r="7" spans="1:12" x14ac:dyDescent="0.25">
      <c r="A7" t="s">
        <v>10</v>
      </c>
      <c r="B7" s="30">
        <f>B6*B4*B5</f>
        <v>1000</v>
      </c>
      <c r="C7" s="30">
        <f t="shared" ref="C7:F7" si="0">C6*C4*C5</f>
        <v>1000</v>
      </c>
      <c r="D7" s="30">
        <f t="shared" si="0"/>
        <v>1650</v>
      </c>
      <c r="E7" s="30">
        <f t="shared" si="0"/>
        <v>2310</v>
      </c>
      <c r="F7" s="30">
        <f t="shared" si="0"/>
        <v>2310</v>
      </c>
      <c r="G7" s="2"/>
      <c r="H7" s="3"/>
      <c r="I7" s="3"/>
      <c r="J7" s="3"/>
      <c r="K7" s="3"/>
      <c r="L7" s="3"/>
    </row>
    <row r="8" spans="1:12" x14ac:dyDescent="0.25">
      <c r="A8" s="1" t="s">
        <v>18</v>
      </c>
      <c r="B8" s="7">
        <v>3000</v>
      </c>
      <c r="C8" s="7">
        <v>500</v>
      </c>
      <c r="D8" s="7">
        <v>500</v>
      </c>
      <c r="E8" s="7">
        <v>500</v>
      </c>
      <c r="F8" s="7">
        <v>500</v>
      </c>
      <c r="G8" s="2"/>
      <c r="H8" s="3"/>
      <c r="I8" s="3"/>
      <c r="J8" s="3"/>
      <c r="K8" s="3"/>
      <c r="L8" s="3"/>
    </row>
    <row r="9" spans="1:12" x14ac:dyDescent="0.25">
      <c r="A9" t="s">
        <v>9</v>
      </c>
      <c r="B9" s="29">
        <f>B7-B8</f>
        <v>-2000</v>
      </c>
      <c r="C9" s="29">
        <f t="shared" ref="C9:F9" si="1">C7-C8</f>
        <v>500</v>
      </c>
      <c r="D9" s="29">
        <f t="shared" si="1"/>
        <v>1150</v>
      </c>
      <c r="E9" s="29">
        <f t="shared" si="1"/>
        <v>1810</v>
      </c>
      <c r="F9" s="29">
        <f t="shared" si="1"/>
        <v>1810</v>
      </c>
      <c r="G9" s="2"/>
    </row>
    <row r="10" spans="1:12" x14ac:dyDescent="0.25">
      <c r="A10" t="s">
        <v>11</v>
      </c>
      <c r="B10" s="29">
        <f>B9</f>
        <v>-2000</v>
      </c>
      <c r="C10" s="29">
        <f>C9+B10</f>
        <v>-1500</v>
      </c>
      <c r="D10" s="31">
        <f t="shared" ref="D10:F10" si="2">D9+C10</f>
        <v>-350</v>
      </c>
      <c r="E10" s="32">
        <f t="shared" si="2"/>
        <v>1460</v>
      </c>
      <c r="F10" s="29">
        <f t="shared" si="2"/>
        <v>3270</v>
      </c>
      <c r="G10" s="2"/>
    </row>
    <row r="11" spans="1:12" ht="15.75" thickBot="1" x14ac:dyDescent="0.3"/>
    <row r="12" spans="1:12" x14ac:dyDescent="0.25">
      <c r="A12" s="11" t="s">
        <v>13</v>
      </c>
      <c r="B12" s="12"/>
      <c r="C12" s="12"/>
      <c r="D12" s="13"/>
    </row>
    <row r="13" spans="1:12" x14ac:dyDescent="0.25">
      <c r="A13" s="14"/>
      <c r="B13" s="15"/>
      <c r="C13" s="15"/>
      <c r="D13" s="16"/>
    </row>
    <row r="14" spans="1:12" ht="15.75" thickBot="1" x14ac:dyDescent="0.3">
      <c r="A14" s="17"/>
      <c r="B14" s="18"/>
      <c r="C14" s="18"/>
      <c r="D14" s="19"/>
    </row>
    <row r="16" spans="1:12" x14ac:dyDescent="0.25">
      <c r="A16" s="28" t="s">
        <v>21</v>
      </c>
      <c r="B16" s="28"/>
      <c r="C16" s="28"/>
      <c r="D16" s="28"/>
      <c r="E16" s="28"/>
      <c r="F16" s="28"/>
    </row>
    <row r="17" spans="1:7" x14ac:dyDescent="0.25">
      <c r="A17" s="4" t="s">
        <v>14</v>
      </c>
      <c r="B17" s="27">
        <f ca="1">NOW()</f>
        <v>42485.499154398145</v>
      </c>
      <c r="C17" s="27">
        <f ca="1">365+B17</f>
        <v>42850.499154398145</v>
      </c>
      <c r="D17" s="27">
        <f t="shared" ref="D17:F17" ca="1" si="3">365+C17</f>
        <v>43215.499154398145</v>
      </c>
      <c r="E17" s="27">
        <f t="shared" ca="1" si="3"/>
        <v>43580.499154398145</v>
      </c>
      <c r="F17" s="27">
        <f t="shared" ca="1" si="3"/>
        <v>43945.499154398145</v>
      </c>
    </row>
    <row r="18" spans="1:7" x14ac:dyDescent="0.25">
      <c r="A18" t="s">
        <v>22</v>
      </c>
      <c r="B18">
        <v>55</v>
      </c>
      <c r="C18">
        <f>B18+C4</f>
        <v>65</v>
      </c>
      <c r="D18">
        <f t="shared" ref="D18:F18" si="4">C18+D4</f>
        <v>77</v>
      </c>
      <c r="E18">
        <f t="shared" si="4"/>
        <v>91</v>
      </c>
      <c r="F18">
        <f t="shared" si="4"/>
        <v>105</v>
      </c>
    </row>
    <row r="19" spans="1:7" x14ac:dyDescent="0.25">
      <c r="A19" t="s">
        <v>15</v>
      </c>
      <c r="B19" s="6">
        <f>ROUNDUP(B18*B5,0)</f>
        <v>55</v>
      </c>
      <c r="C19" s="6">
        <f t="shared" ref="C19:F19" si="5">ROUNDUP(C18*C5,0)</f>
        <v>65</v>
      </c>
      <c r="D19" s="6">
        <f t="shared" si="5"/>
        <v>97</v>
      </c>
      <c r="E19" s="6">
        <f t="shared" si="5"/>
        <v>137</v>
      </c>
      <c r="F19" s="6">
        <f t="shared" si="5"/>
        <v>158</v>
      </c>
    </row>
    <row r="20" spans="1:7" x14ac:dyDescent="0.25">
      <c r="A20" t="s">
        <v>16</v>
      </c>
      <c r="B20" s="8">
        <f>B19*B6</f>
        <v>5500</v>
      </c>
      <c r="C20" s="8">
        <f t="shared" ref="C20:F20" si="6">C19*C6</f>
        <v>6500</v>
      </c>
      <c r="D20" s="8">
        <f t="shared" si="6"/>
        <v>10670</v>
      </c>
      <c r="E20" s="8">
        <f t="shared" si="6"/>
        <v>15070</v>
      </c>
      <c r="F20" s="8">
        <f t="shared" si="6"/>
        <v>17380</v>
      </c>
    </row>
    <row r="21" spans="1:7" x14ac:dyDescent="0.25">
      <c r="A21" t="s">
        <v>17</v>
      </c>
      <c r="B21" s="9">
        <f>B8</f>
        <v>3000</v>
      </c>
      <c r="C21" s="9">
        <f t="shared" ref="C21:F21" si="7">C8</f>
        <v>500</v>
      </c>
      <c r="D21" s="9">
        <f t="shared" si="7"/>
        <v>500</v>
      </c>
      <c r="E21" s="9">
        <f t="shared" si="7"/>
        <v>500</v>
      </c>
      <c r="F21" s="9">
        <f t="shared" si="7"/>
        <v>500</v>
      </c>
    </row>
    <row r="22" spans="1:7" x14ac:dyDescent="0.25">
      <c r="A22" t="s">
        <v>9</v>
      </c>
      <c r="B22" s="10">
        <f>B20-B21</f>
        <v>2500</v>
      </c>
      <c r="C22" s="10">
        <f t="shared" ref="C22:F22" si="8">C20-C21</f>
        <v>6000</v>
      </c>
      <c r="D22" s="10">
        <f t="shared" si="8"/>
        <v>10170</v>
      </c>
      <c r="E22" s="10">
        <f t="shared" si="8"/>
        <v>14570</v>
      </c>
      <c r="F22" s="10">
        <f t="shared" si="8"/>
        <v>16880</v>
      </c>
      <c r="G22" t="s">
        <v>19</v>
      </c>
    </row>
    <row r="23" spans="1:7" ht="15.75" thickBot="1" x14ac:dyDescent="0.3"/>
    <row r="24" spans="1:7" ht="20.25" customHeight="1" x14ac:dyDescent="0.25">
      <c r="A24" s="21" t="s">
        <v>20</v>
      </c>
      <c r="B24" s="22"/>
      <c r="C24" s="22"/>
      <c r="D24" s="22"/>
      <c r="E24" s="23"/>
    </row>
    <row r="25" spans="1:7" ht="15.75" thickBot="1" x14ac:dyDescent="0.3">
      <c r="A25" s="24"/>
      <c r="B25" s="25"/>
      <c r="C25" s="25"/>
      <c r="D25" s="25"/>
      <c r="E25" s="26"/>
    </row>
    <row r="26" spans="1:7" x14ac:dyDescent="0.25">
      <c r="A26" s="20"/>
      <c r="B26" s="20"/>
      <c r="C26" s="20"/>
      <c r="D26" s="20"/>
      <c r="E26" s="20"/>
    </row>
  </sheetData>
  <mergeCells count="5">
    <mergeCell ref="A12:D14"/>
    <mergeCell ref="A2:F2"/>
    <mergeCell ref="A24:E25"/>
    <mergeCell ref="A16:F16"/>
    <mergeCell ref="H7:L8"/>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Vancouver Island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weaverd</dc:creator>
  <cp:lastModifiedBy>weaverd</cp:lastModifiedBy>
  <dcterms:created xsi:type="dcterms:W3CDTF">2016-04-25T18:09:45Z</dcterms:created>
  <dcterms:modified xsi:type="dcterms:W3CDTF">2016-04-25T19:06:07Z</dcterms:modified>
</cp:coreProperties>
</file>