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<sst xmlns="http://schemas.openxmlformats.org/spreadsheetml/2006/main" count="22" uniqueCount="11">
  <si>
    <t xml:space="preserve">Euler's Method</t>
  </si>
  <si>
    <t xml:space="preserve">IVP:  </t>
  </si>
  <si>
    <t xml:space="preserve">dy/dx=f(x,y)=xy+sqrt(y), y(0)=1</t>
  </si>
  <si>
    <t xml:space="preserve">h=  </t>
  </si>
  <si>
    <t xml:space="preserve">n</t>
  </si>
  <si>
    <t xml:space="preserve">x_n</t>
  </si>
  <si>
    <t xml:space="preserve">y_n</t>
  </si>
  <si>
    <t xml:space="preserve">y_(n+1)=y_n+h*f(x_n,y_n)</t>
  </si>
  <si>
    <t xml:space="preserve">actual y(x_n)</t>
  </si>
  <si>
    <t xml:space="preserve">absolute error</t>
  </si>
  <si>
    <t xml:space="preserve">percentage error (%)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</si>
</sst>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00"/>
    <numFmt numFmtId="167" formatCode="0.00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b val="true"/>
      <sz val="14"/>
      <name val="Arial"/>
      <family val="2"/>
    </font>
    <font>
      <b val="true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7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" xfId="20" builtinId="53" customBuiltin="true"/>
    <cellStyle name="Result2" xfId="21" builtinId="53" customBuiltin="true"/>
    <cellStyle name="Heading" xfId="22" builtinId="53" customBuiltin="true"/>
    <cellStyle name="Heading1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Sheet1!$D$10</c:f>
              <c:strCache>
                <c:ptCount val="1"/>
                <c:pt idx="0">
                  <c:v>y_n</c:v>
                </c:pt>
              </c:strCache>
            </c:strRef>
          </c:tx>
          <c:spPr>
            <a:solidFill>
              <a:srgbClr val="004586"/>
            </a:solidFill>
            <a:ln w="3168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0000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Sheet1!$C$11:$C$31</c:f>
              <c:strCache>
                <c:ptCount val="21"/>
                <c:pt idx="0">
                  <c:v>0.00</c:v>
                </c:pt>
                <c:pt idx="1">
                  <c:v>0.10</c:v>
                </c:pt>
                <c:pt idx="2">
                  <c:v>0.20</c:v>
                </c:pt>
                <c:pt idx="3">
                  <c:v>0.30</c:v>
                </c:pt>
                <c:pt idx="4">
                  <c:v>0.40</c:v>
                </c:pt>
                <c:pt idx="5">
                  <c:v>0.50</c:v>
                </c:pt>
                <c:pt idx="6">
                  <c:v>0.60</c:v>
                </c:pt>
                <c:pt idx="7">
                  <c:v>0.70</c:v>
                </c:pt>
                <c:pt idx="8">
                  <c:v>0.80</c:v>
                </c:pt>
                <c:pt idx="9">
                  <c:v>0.90</c:v>
                </c:pt>
                <c:pt idx="10">
                  <c:v>1.00</c:v>
                </c:pt>
                <c:pt idx="11">
                  <c:v>1.10</c:v>
                </c:pt>
                <c:pt idx="12">
                  <c:v>1.20</c:v>
                </c:pt>
                <c:pt idx="13">
                  <c:v>1.30</c:v>
                </c:pt>
                <c:pt idx="14">
                  <c:v>1.40</c:v>
                </c:pt>
                <c:pt idx="15">
                  <c:v>1.50</c:v>
                </c:pt>
                <c:pt idx="16">
                  <c:v>1.60</c:v>
                </c:pt>
                <c:pt idx="17">
                  <c:v>1.70</c:v>
                </c:pt>
                <c:pt idx="18">
                  <c:v>1.80</c:v>
                </c:pt>
                <c:pt idx="19">
                  <c:v>1.90</c:v>
                </c:pt>
                <c:pt idx="20">
                  <c:v>2.00</c:v>
                </c:pt>
              </c:strCache>
            </c:strRef>
          </c:cat>
          <c:val>
            <c:numRef>
              <c:f>Sheet1!$D$11:$D$31</c:f>
              <c:numCache>
                <c:formatCode>General</c:formatCode>
                <c:ptCount val="21"/>
                <c:pt idx="0">
                  <c:v>1</c:v>
                </c:pt>
                <c:pt idx="1">
                  <c:v>1.1</c:v>
                </c:pt>
                <c:pt idx="2">
                  <c:v>1.21588088481702</c:v>
                </c:pt>
                <c:pt idx="3">
                  <c:v>1.35046549144554</c:v>
                </c:pt>
                <c:pt idx="4">
                  <c:v>1.50718898641107</c:v>
                </c:pt>
                <c:pt idx="5">
                  <c:v>1.69024417133982</c:v>
                </c:pt>
                <c:pt idx="6">
                  <c:v>1.90476577077301</c:v>
                </c:pt>
                <c:pt idx="7">
                  <c:v>2.15706496894735</c:v>
                </c:pt>
                <c:pt idx="8">
                  <c:v>2.45492901561353</c:v>
                </c:pt>
                <c:pt idx="9">
                  <c:v>2.80800546780336</c:v>
                </c:pt>
                <c:pt idx="10">
                  <c:v>3.22829700357978</c:v>
                </c:pt>
                <c:pt idx="11">
                  <c:v>3.73080132661942</c:v>
                </c:pt>
                <c:pt idx="12">
                  <c:v>4.33434229615155</c:v>
                </c:pt>
                <c:pt idx="13">
                  <c:v>5.06265420472884</c:v>
                </c:pt>
                <c:pt idx="14">
                  <c:v>5.94580267808925</c:v>
                </c:pt>
                <c:pt idx="15">
                  <c:v>7.02205521948513</c:v>
                </c:pt>
                <c:pt idx="16">
                  <c:v>8.34035511018983</c:v>
                </c:pt>
                <c:pt idx="17">
                  <c:v>9.96360865754874</c:v>
                </c:pt>
                <c:pt idx="18">
                  <c:v>11.9730739732606</c:v>
                </c:pt>
                <c:pt idx="19">
                  <c:v>14.4742485879835</c:v>
                </c:pt>
                <c:pt idx="20">
                  <c:v>17.6048061921274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Sheet1!$G$10</c:f>
              <c:strCache>
                <c:ptCount val="1"/>
                <c:pt idx="0">
                  <c:v>actual y(x_n)</c:v>
                </c:pt>
              </c:strCache>
            </c:strRef>
          </c:tx>
          <c:spPr>
            <a:solidFill>
              <a:srgbClr val="ffd320"/>
            </a:solidFill>
            <a:ln w="3168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numFmt formatCode="0.00000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Sheet1!$C$11:$C$31</c:f>
              <c:strCache>
                <c:ptCount val="21"/>
                <c:pt idx="0">
                  <c:v>0.00</c:v>
                </c:pt>
                <c:pt idx="1">
                  <c:v>0.10</c:v>
                </c:pt>
                <c:pt idx="2">
                  <c:v>0.20</c:v>
                </c:pt>
                <c:pt idx="3">
                  <c:v>0.30</c:v>
                </c:pt>
                <c:pt idx="4">
                  <c:v>0.40</c:v>
                </c:pt>
                <c:pt idx="5">
                  <c:v>0.50</c:v>
                </c:pt>
                <c:pt idx="6">
                  <c:v>0.60</c:v>
                </c:pt>
                <c:pt idx="7">
                  <c:v>0.70</c:v>
                </c:pt>
                <c:pt idx="8">
                  <c:v>0.80</c:v>
                </c:pt>
                <c:pt idx="9">
                  <c:v>0.90</c:v>
                </c:pt>
                <c:pt idx="10">
                  <c:v>1.00</c:v>
                </c:pt>
                <c:pt idx="11">
                  <c:v>1.10</c:v>
                </c:pt>
                <c:pt idx="12">
                  <c:v>1.20</c:v>
                </c:pt>
                <c:pt idx="13">
                  <c:v>1.30</c:v>
                </c:pt>
                <c:pt idx="14">
                  <c:v>1.40</c:v>
                </c:pt>
                <c:pt idx="15">
                  <c:v>1.50</c:v>
                </c:pt>
                <c:pt idx="16">
                  <c:v>1.60</c:v>
                </c:pt>
                <c:pt idx="17">
                  <c:v>1.70</c:v>
                </c:pt>
                <c:pt idx="18">
                  <c:v>1.80</c:v>
                </c:pt>
                <c:pt idx="19">
                  <c:v>1.90</c:v>
                </c:pt>
                <c:pt idx="20">
                  <c:v>2.00</c:v>
                </c:pt>
              </c:strCache>
            </c:strRef>
          </c:cat>
          <c:val>
            <c:numRef>
              <c:f>Sheet1!$G$11:$G$31</c:f>
              <c:numCache>
                <c:formatCode>General</c:formatCode>
                <c:ptCount val="21"/>
                <c:pt idx="0">
                  <c:v>1</c:v>
                </c:pt>
                <c:pt idx="1">
                  <c:v>1.10793843330882</c:v>
                </c:pt>
                <c:pt idx="2">
                  <c:v>1.23369782557063</c:v>
                </c:pt>
                <c:pt idx="3">
                  <c:v>1.38068472588789</c:v>
                </c:pt>
                <c:pt idx="4">
                  <c:v>1.55309027177039</c:v>
                </c:pt>
                <c:pt idx="5">
                  <c:v>1.7560921144418</c:v>
                </c:pt>
                <c:pt idx="6">
                  <c:v>1.99611484622609</c:v>
                </c:pt>
                <c:pt idx="7">
                  <c:v>2.28116745902439</c:v>
                </c:pt>
                <c:pt idx="8">
                  <c:v>2.62128276829268</c:v>
                </c:pt>
                <c:pt idx="9">
                  <c:v>3.02909252615025</c:v>
                </c:pt>
                <c:pt idx="10">
                  <c:v>3.52058407189915</c:v>
                </c:pt>
                <c:pt idx="11">
                  <c:v>4.11610118434384</c:v>
                </c:pt>
                <c:pt idx="12">
                  <c:v>4.84167525063322</c:v>
                </c:pt>
                <c:pt idx="13">
                  <c:v>5.73080574948606</c:v>
                </c:pt>
                <c:pt idx="14">
                  <c:v>6.82685541633815</c:v>
                </c:pt>
                <c:pt idx="15">
                  <c:v>8.18629121893525</c:v>
                </c:pt>
                <c:pt idx="16">
                  <c:v>9.88309607416287</c:v>
                </c:pt>
                <c:pt idx="17">
                  <c:v>12.0148108250091</c:v>
                </c:pt>
                <c:pt idx="18">
                  <c:v>14.7108602576262</c:v>
                </c:pt>
                <c:pt idx="19">
                  <c:v>18.1440990285687</c:v>
                </c:pt>
                <c:pt idx="20">
                  <c:v>22.5469255171321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50539926"/>
        <c:axId val="8294882"/>
      </c:lineChart>
      <c:catAx>
        <c:axId val="5053992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CA" sz="800" spc="-1" strike="noStrike">
                <a:latin typeface="Arial"/>
              </a:defRPr>
            </a:pPr>
          </a:p>
        </c:txPr>
        <c:crossAx val="8294882"/>
        <c:crosses val="autoZero"/>
        <c:auto val="1"/>
        <c:lblAlgn val="ctr"/>
        <c:lblOffset val="100"/>
      </c:catAx>
      <c:valAx>
        <c:axId val="829488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CA" sz="800" spc="-1" strike="noStrike">
                <a:latin typeface="Arial"/>
              </a:defRPr>
            </a:pPr>
          </a:p>
        </c:txPr>
        <c:crossAx val="5053992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CA" sz="8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297609868928296"/>
          <c:y val="0.00894704467930437"/>
          <c:w val="0.760894371626831"/>
          <c:h val="0.899122071240843"/>
        </c:manualLayout>
      </c:layout>
      <c:lineChart>
        <c:grouping val="standard"/>
        <c:varyColors val="0"/>
        <c:ser>
          <c:idx val="0"/>
          <c:order val="0"/>
          <c:tx>
            <c:strRef>
              <c:f>Sheet2!$D$10</c:f>
              <c:strCache>
                <c:ptCount val="1"/>
                <c:pt idx="0">
                  <c:v>y_n</c:v>
                </c:pt>
              </c:strCache>
            </c:strRef>
          </c:tx>
          <c:spPr>
            <a:solidFill>
              <a:srgbClr val="0066cc"/>
            </a:solidFill>
            <a:ln w="31680">
              <a:solidFill>
                <a:srgbClr val="0066cc"/>
              </a:solidFill>
              <a:round/>
            </a:ln>
          </c:spPr>
          <c:marker>
            <c:symbol val="square"/>
            <c:size val="8"/>
            <c:spPr>
              <a:solidFill>
                <a:srgbClr val="0066cc"/>
              </a:solidFill>
            </c:spPr>
          </c:marker>
          <c:dLbls>
            <c:numFmt formatCode="0.00000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Sheet2!$C$11:$C$51</c:f>
              <c:strCache>
                <c:ptCount val="41"/>
                <c:pt idx="0">
                  <c:v>0.00</c:v>
                </c:pt>
                <c:pt idx="1">
                  <c:v>0.05</c:v>
                </c:pt>
                <c:pt idx="2">
                  <c:v>0.10</c:v>
                </c:pt>
                <c:pt idx="3">
                  <c:v>0.15</c:v>
                </c:pt>
                <c:pt idx="4">
                  <c:v>0.20</c:v>
                </c:pt>
                <c:pt idx="5">
                  <c:v>0.25</c:v>
                </c:pt>
                <c:pt idx="6">
                  <c:v>0.30</c:v>
                </c:pt>
                <c:pt idx="7">
                  <c:v>0.35</c:v>
                </c:pt>
                <c:pt idx="8">
                  <c:v>0.40</c:v>
                </c:pt>
                <c:pt idx="9">
                  <c:v>0.45</c:v>
                </c:pt>
                <c:pt idx="10">
                  <c:v>0.50</c:v>
                </c:pt>
                <c:pt idx="11">
                  <c:v>0.55</c:v>
                </c:pt>
                <c:pt idx="12">
                  <c:v>0.60</c:v>
                </c:pt>
                <c:pt idx="13">
                  <c:v>0.65</c:v>
                </c:pt>
                <c:pt idx="14">
                  <c:v>0.70</c:v>
                </c:pt>
                <c:pt idx="15">
                  <c:v>0.75</c:v>
                </c:pt>
                <c:pt idx="16">
                  <c:v>0.80</c:v>
                </c:pt>
                <c:pt idx="17">
                  <c:v>0.85</c:v>
                </c:pt>
                <c:pt idx="18">
                  <c:v>0.90</c:v>
                </c:pt>
                <c:pt idx="19">
                  <c:v>0.95</c:v>
                </c:pt>
                <c:pt idx="20">
                  <c:v>1.00</c:v>
                </c:pt>
                <c:pt idx="21">
                  <c:v>1.05</c:v>
                </c:pt>
                <c:pt idx="22">
                  <c:v>1.10</c:v>
                </c:pt>
                <c:pt idx="23">
                  <c:v>1.15</c:v>
                </c:pt>
                <c:pt idx="24">
                  <c:v>1.20</c:v>
                </c:pt>
                <c:pt idx="25">
                  <c:v>1.25</c:v>
                </c:pt>
                <c:pt idx="26">
                  <c:v>1.30</c:v>
                </c:pt>
                <c:pt idx="27">
                  <c:v>1.35</c:v>
                </c:pt>
                <c:pt idx="28">
                  <c:v>1.40</c:v>
                </c:pt>
                <c:pt idx="29">
                  <c:v>1.45</c:v>
                </c:pt>
                <c:pt idx="30">
                  <c:v>1.50</c:v>
                </c:pt>
                <c:pt idx="31">
                  <c:v>1.55</c:v>
                </c:pt>
                <c:pt idx="32">
                  <c:v>1.60</c:v>
                </c:pt>
                <c:pt idx="33">
                  <c:v>1.65</c:v>
                </c:pt>
                <c:pt idx="34">
                  <c:v>1.70</c:v>
                </c:pt>
                <c:pt idx="35">
                  <c:v>1.75</c:v>
                </c:pt>
                <c:pt idx="36">
                  <c:v>1.80</c:v>
                </c:pt>
                <c:pt idx="37">
                  <c:v>1.85</c:v>
                </c:pt>
                <c:pt idx="38">
                  <c:v>1.90</c:v>
                </c:pt>
                <c:pt idx="39">
                  <c:v>1.95</c:v>
                </c:pt>
                <c:pt idx="40">
                  <c:v>2.00</c:v>
                </c:pt>
              </c:strCache>
            </c:strRef>
          </c:cat>
          <c:val>
            <c:numRef>
              <c:f>Sheet2!$D$11:$D$51</c:f>
              <c:numCache>
                <c:formatCode>General</c:formatCode>
                <c:ptCount val="41"/>
                <c:pt idx="0">
                  <c:v>1</c:v>
                </c:pt>
                <c:pt idx="1">
                  <c:v>1.05</c:v>
                </c:pt>
                <c:pt idx="2">
                  <c:v>1.1038597538298</c:v>
                </c:pt>
                <c:pt idx="3">
                  <c:v>1.16191141771394</c:v>
                </c:pt>
                <c:pt idx="4">
                  <c:v>1.22452175082605</c:v>
                </c:pt>
                <c:pt idx="5">
                  <c:v>1.292096023785</c:v>
                </c:pt>
                <c:pt idx="6">
                  <c:v>1.36508242496577</c:v>
                </c:pt>
                <c:pt idx="7">
                  <c:v>1.44397703227282</c:v>
                </c:pt>
                <c:pt idx="8">
                  <c:v>1.52932942804777</c:v>
                </c:pt>
                <c:pt idx="9">
                  <c:v>1.62174904637534</c:v>
                </c:pt>
                <c:pt idx="10">
                  <c:v>1.72191235547314</c:v>
                </c:pt>
                <c:pt idx="11">
                  <c:v>1.83057099341039</c:v>
                </c:pt>
                <c:pt idx="12">
                  <c:v>1.94856099346038</c:v>
                </c:pt>
                <c:pt idx="13">
                  <c:v>2.07681325637877</c:v>
                </c:pt>
                <c:pt idx="14">
                  <c:v>2.21636545131741</c:v>
                </c:pt>
                <c:pt idx="15">
                  <c:v>2.36837555552751</c:v>
                </c:pt>
                <c:pt idx="16">
                  <c:v>2.53413727617777</c:v>
                </c:pt>
                <c:pt idx="17">
                  <c:v>2.71509763634623</c:v>
                </c:pt>
                <c:pt idx="18">
                  <c:v>2.9128770525245</c:v>
                </c:pt>
                <c:pt idx="19">
                  <c:v>3.12929228396924</c:v>
                </c:pt>
                <c:pt idx="20">
                  <c:v>3.36638269633839</c:v>
                </c:pt>
                <c:pt idx="21">
                  <c:v>3.62644035491085</c:v>
                </c:pt>
                <c:pt idx="22">
                  <c:v>3.91204454827518</c:v>
                </c:pt>
                <c:pt idx="23">
                  <c:v>4.22610144403111</c:v>
                </c:pt>
                <c:pt idx="24">
                  <c:v>4.57188969657559</c:v>
                </c:pt>
                <c:pt idx="25">
                  <c:v>4.95311296678761</c:v>
                </c:pt>
                <c:pt idx="26">
                  <c:v>5.37396047838353</c:v>
                </c:pt>
                <c:pt idx="27">
                  <c:v>5.83917693068025</c:v>
                </c:pt>
                <c:pt idx="28">
                  <c:v>6.35414331822439</c:v>
                </c:pt>
                <c:pt idx="29">
                  <c:v>6.92497048112263</c:v>
                </c:pt>
                <c:pt idx="30">
                  <c:v>7.55860753423959</c:v>
                </c:pt>
                <c:pt idx="31">
                  <c:v>8.26296770870066</c:v>
                </c:pt>
                <c:pt idx="32">
                  <c:v>9.04707459738666</c:v>
                </c:pt>
                <c:pt idx="33">
                  <c:v>9.92123234185926</c:v>
                </c:pt>
                <c:pt idx="34">
                  <c:v>10.8972239489624</c:v>
                </c:pt>
                <c:pt idx="35">
                  <c:v>11.9885427024374</c:v>
                </c:pt>
                <c:pt idx="36">
                  <c:v>13.2106625639887</c:v>
                </c:pt>
                <c:pt idx="37">
                  <c:v>14.5813545705368</c:v>
                </c:pt>
                <c:pt idx="38">
                  <c:v>16.1210575677852</c:v>
                </c:pt>
                <c:pt idx="39">
                  <c:v>17.8533132207661</c:v>
                </c:pt>
                <c:pt idx="40">
                  <c:v>19.8052771658238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Sheet2!$G$10</c:f>
              <c:strCache>
                <c:ptCount val="1"/>
                <c:pt idx="0">
                  <c:v>actual y(x_n)</c:v>
                </c:pt>
              </c:strCache>
            </c:strRef>
          </c:tx>
          <c:spPr>
            <a:solidFill>
              <a:srgbClr val="ffd320"/>
            </a:solidFill>
            <a:ln w="3168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numFmt formatCode="0.000000" sourceLinked="1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Sheet2!$C$11:$C$51</c:f>
              <c:strCache>
                <c:ptCount val="41"/>
                <c:pt idx="0">
                  <c:v>0.00</c:v>
                </c:pt>
                <c:pt idx="1">
                  <c:v>0.05</c:v>
                </c:pt>
                <c:pt idx="2">
                  <c:v>0.10</c:v>
                </c:pt>
                <c:pt idx="3">
                  <c:v>0.15</c:v>
                </c:pt>
                <c:pt idx="4">
                  <c:v>0.20</c:v>
                </c:pt>
                <c:pt idx="5">
                  <c:v>0.25</c:v>
                </c:pt>
                <c:pt idx="6">
                  <c:v>0.30</c:v>
                </c:pt>
                <c:pt idx="7">
                  <c:v>0.35</c:v>
                </c:pt>
                <c:pt idx="8">
                  <c:v>0.40</c:v>
                </c:pt>
                <c:pt idx="9">
                  <c:v>0.45</c:v>
                </c:pt>
                <c:pt idx="10">
                  <c:v>0.50</c:v>
                </c:pt>
                <c:pt idx="11">
                  <c:v>0.55</c:v>
                </c:pt>
                <c:pt idx="12">
                  <c:v>0.60</c:v>
                </c:pt>
                <c:pt idx="13">
                  <c:v>0.65</c:v>
                </c:pt>
                <c:pt idx="14">
                  <c:v>0.70</c:v>
                </c:pt>
                <c:pt idx="15">
                  <c:v>0.75</c:v>
                </c:pt>
                <c:pt idx="16">
                  <c:v>0.80</c:v>
                </c:pt>
                <c:pt idx="17">
                  <c:v>0.85</c:v>
                </c:pt>
                <c:pt idx="18">
                  <c:v>0.90</c:v>
                </c:pt>
                <c:pt idx="19">
                  <c:v>0.95</c:v>
                </c:pt>
                <c:pt idx="20">
                  <c:v>1.00</c:v>
                </c:pt>
                <c:pt idx="21">
                  <c:v>1.05</c:v>
                </c:pt>
                <c:pt idx="22">
                  <c:v>1.10</c:v>
                </c:pt>
                <c:pt idx="23">
                  <c:v>1.15</c:v>
                </c:pt>
                <c:pt idx="24">
                  <c:v>1.20</c:v>
                </c:pt>
                <c:pt idx="25">
                  <c:v>1.25</c:v>
                </c:pt>
                <c:pt idx="26">
                  <c:v>1.30</c:v>
                </c:pt>
                <c:pt idx="27">
                  <c:v>1.35</c:v>
                </c:pt>
                <c:pt idx="28">
                  <c:v>1.40</c:v>
                </c:pt>
                <c:pt idx="29">
                  <c:v>1.45</c:v>
                </c:pt>
                <c:pt idx="30">
                  <c:v>1.50</c:v>
                </c:pt>
                <c:pt idx="31">
                  <c:v>1.55</c:v>
                </c:pt>
                <c:pt idx="32">
                  <c:v>1.60</c:v>
                </c:pt>
                <c:pt idx="33">
                  <c:v>1.65</c:v>
                </c:pt>
                <c:pt idx="34">
                  <c:v>1.70</c:v>
                </c:pt>
                <c:pt idx="35">
                  <c:v>1.75</c:v>
                </c:pt>
                <c:pt idx="36">
                  <c:v>1.80</c:v>
                </c:pt>
                <c:pt idx="37">
                  <c:v>1.85</c:v>
                </c:pt>
                <c:pt idx="38">
                  <c:v>1.90</c:v>
                </c:pt>
                <c:pt idx="39">
                  <c:v>1.95</c:v>
                </c:pt>
                <c:pt idx="40">
                  <c:v>2.00</c:v>
                </c:pt>
              </c:strCache>
            </c:strRef>
          </c:cat>
          <c:val>
            <c:numRef>
              <c:f>Sheet2!$G$11:$G$51</c:f>
              <c:numCache>
                <c:formatCode>General</c:formatCode>
                <c:ptCount val="41"/>
                <c:pt idx="0">
                  <c:v>1</c:v>
                </c:pt>
                <c:pt idx="1">
                  <c:v>1.05192841398617</c:v>
                </c:pt>
                <c:pt idx="2">
                  <c:v>1.10793843330882</c:v>
                </c:pt>
                <c:pt idx="3">
                  <c:v>1.16839395654974</c:v>
                </c:pt>
                <c:pt idx="4">
                  <c:v>1.23369782557063</c:v>
                </c:pt>
                <c:pt idx="5">
                  <c:v>1.3042963986127</c:v>
                </c:pt>
                <c:pt idx="6">
                  <c:v>1.38068472588789</c:v>
                </c:pt>
                <c:pt idx="7">
                  <c:v>1.46341241313217</c:v>
                </c:pt>
                <c:pt idx="8">
                  <c:v>1.55309027177039</c:v>
                </c:pt>
                <c:pt idx="9">
                  <c:v>1.65039786968275</c:v>
                </c:pt>
                <c:pt idx="10">
                  <c:v>1.7560921144418</c:v>
                </c:pt>
                <c:pt idx="11">
                  <c:v>1.8710170217544</c:v>
                </c:pt>
                <c:pt idx="12">
                  <c:v>1.99611484622609</c:v>
                </c:pt>
                <c:pt idx="13">
                  <c:v>2.13243878009656</c:v>
                </c:pt>
                <c:pt idx="14">
                  <c:v>2.28116745902439</c:v>
                </c:pt>
                <c:pt idx="15">
                  <c:v>2.44362155321888</c:v>
                </c:pt>
                <c:pt idx="16">
                  <c:v>2.62128276829268</c:v>
                </c:pt>
                <c:pt idx="17">
                  <c:v>2.81581563440982</c:v>
                </c:pt>
                <c:pt idx="18">
                  <c:v>3.02909252615025</c:v>
                </c:pt>
                <c:pt idx="19">
                  <c:v>3.26322243082133</c:v>
                </c:pt>
                <c:pt idx="20">
                  <c:v>3.52058407189915</c:v>
                </c:pt>
                <c:pt idx="21">
                  <c:v>3.80386409949349</c:v>
                </c:pt>
                <c:pt idx="22">
                  <c:v>4.11610118434384</c:v>
                </c:pt>
                <c:pt idx="23">
                  <c:v>4.46073699965546</c:v>
                </c:pt>
                <c:pt idx="24">
                  <c:v>4.84167525063322</c:v>
                </c:pt>
                <c:pt idx="25">
                  <c:v>5.26335012037383</c:v>
                </c:pt>
                <c:pt idx="26">
                  <c:v>5.73080574948606</c:v>
                </c:pt>
                <c:pt idx="27">
                  <c:v>6.2497886634777</c:v>
                </c:pt>
                <c:pt idx="28">
                  <c:v>6.82685541633815</c:v>
                </c:pt>
                <c:pt idx="29">
                  <c:v>7.46949814270499</c:v>
                </c:pt>
                <c:pt idx="30">
                  <c:v>8.18629121893525</c:v>
                </c:pt>
                <c:pt idx="31">
                  <c:v>8.98706284284019</c:v>
                </c:pt>
                <c:pt idx="32">
                  <c:v>9.88309607416287</c:v>
                </c:pt>
                <c:pt idx="33">
                  <c:v>10.8873647591803</c:v>
                </c:pt>
                <c:pt idx="34">
                  <c:v>12.0148108250091</c:v>
                </c:pt>
                <c:pt idx="35">
                  <c:v>13.2826707113673</c:v>
                </c:pt>
                <c:pt idx="36">
                  <c:v>14.7108602576262</c:v>
                </c:pt>
                <c:pt idx="37">
                  <c:v>16.3224292398478</c:v>
                </c:pt>
                <c:pt idx="38">
                  <c:v>18.1440990285687</c:v>
                </c:pt>
                <c:pt idx="39">
                  <c:v>20.2068996025972</c:v>
                </c:pt>
                <c:pt idx="40">
                  <c:v>22.5469255171321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2426279"/>
        <c:axId val="87509359"/>
      </c:lineChart>
      <c:catAx>
        <c:axId val="72426279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CA" sz="800" spc="-1" strike="noStrike">
                <a:latin typeface="Arial"/>
              </a:defRPr>
            </a:pPr>
          </a:p>
        </c:txPr>
        <c:crossAx val="87509359"/>
        <c:crosses val="autoZero"/>
        <c:auto val="1"/>
        <c:lblAlgn val="ctr"/>
        <c:lblOffset val="100"/>
      </c:catAx>
      <c:valAx>
        <c:axId val="8750935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CA" sz="800" spc="-1" strike="noStrike">
                <a:latin typeface="Arial"/>
              </a:defRPr>
            </a:pPr>
          </a:p>
        </c:txPr>
        <c:crossAx val="72426279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CA" sz="8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167760</xdr:colOff>
      <xdr:row>4</xdr:row>
      <xdr:rowOff>24840</xdr:rowOff>
    </xdr:from>
    <xdr:to>
      <xdr:col>22</xdr:col>
      <xdr:colOff>586440</xdr:colOff>
      <xdr:row>39</xdr:row>
      <xdr:rowOff>128880</xdr:rowOff>
    </xdr:to>
    <xdr:graphicFrame>
      <xdr:nvGraphicFramePr>
        <xdr:cNvPr id="0" name=""/>
        <xdr:cNvGraphicFramePr/>
      </xdr:nvGraphicFramePr>
      <xdr:xfrm>
        <a:off x="6786720" y="740880"/>
        <a:ext cx="11026440" cy="5810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390960</xdr:colOff>
      <xdr:row>8</xdr:row>
      <xdr:rowOff>135720</xdr:rowOff>
    </xdr:from>
    <xdr:to>
      <xdr:col>23</xdr:col>
      <xdr:colOff>640800</xdr:colOff>
      <xdr:row>47</xdr:row>
      <xdr:rowOff>64440</xdr:rowOff>
    </xdr:to>
    <xdr:graphicFrame>
      <xdr:nvGraphicFramePr>
        <xdr:cNvPr id="1" name=""/>
        <xdr:cNvGraphicFramePr/>
      </xdr:nvGraphicFramePr>
      <xdr:xfrm>
        <a:off x="6707160" y="1512720"/>
        <a:ext cx="11673360" cy="6437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1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H35" activeCellId="0" sqref="H35"/>
    </sheetView>
  </sheetViews>
  <sheetFormatPr defaultRowHeight="12.8" zeroHeight="false" outlineLevelRow="0" outlineLevelCol="0"/>
  <cols>
    <col collapsed="false" customWidth="true" hidden="false" outlineLevel="0" max="1" min="1" style="0" width="4.51"/>
    <col collapsed="false" customWidth="true" hidden="false" outlineLevel="0" max="2" min="2" style="0" width="6.94"/>
    <col collapsed="false" customWidth="false" hidden="false" outlineLevel="0" max="3" min="3" style="1" width="11.57"/>
    <col collapsed="false" customWidth="true" hidden="false" outlineLevel="0" max="4" min="4" style="1" width="10.99"/>
    <col collapsed="false" customWidth="true" hidden="false" outlineLevel="0" max="5" min="5" style="1" width="24.78"/>
    <col collapsed="false" customWidth="true" hidden="false" outlineLevel="0" max="6" min="6" style="0" width="3.65"/>
    <col collapsed="false" customWidth="true" hidden="false" outlineLevel="0" max="7" min="7" style="1" width="9.14"/>
    <col collapsed="false" customWidth="true" hidden="false" outlineLevel="0" max="8" min="8" style="1" width="10.19"/>
    <col collapsed="false" customWidth="true" hidden="false" outlineLevel="0" max="9" min="9" style="1" width="12.04"/>
  </cols>
  <sheetData>
    <row r="1" customFormat="false" ht="18" hidden="false" customHeight="false" outlineLevel="0" collapsed="false">
      <c r="A1" s="2" t="s">
        <v>0</v>
      </c>
    </row>
    <row r="5" customFormat="false" ht="13.65" hidden="false" customHeight="false" outlineLevel="0" collapsed="false">
      <c r="B5" s="3" t="s">
        <v>1</v>
      </c>
      <c r="C5" s="4" t="s">
        <v>2</v>
      </c>
      <c r="D5" s="4"/>
      <c r="E5" s="5"/>
    </row>
    <row r="6" customFormat="false" ht="12.8" hidden="false" customHeight="false" outlineLevel="0" collapsed="false">
      <c r="B6" s="6" t="s">
        <v>3</v>
      </c>
      <c r="C6" s="7" t="n">
        <v>0.1</v>
      </c>
      <c r="D6" s="8"/>
      <c r="E6" s="9"/>
    </row>
    <row r="9" customFormat="false" ht="12.8" hidden="true" customHeight="false" outlineLevel="0" collapsed="false"/>
    <row r="10" s="10" customFormat="true" ht="26.1" hidden="false" customHeight="true" outlineLevel="0" collapsed="false">
      <c r="B10" s="11" t="s">
        <v>4</v>
      </c>
      <c r="C10" s="12" t="s">
        <v>5</v>
      </c>
      <c r="D10" s="12" t="s">
        <v>6</v>
      </c>
      <c r="E10" s="12" t="s">
        <v>7</v>
      </c>
      <c r="F10" s="13"/>
      <c r="G10" s="14" t="s">
        <v>8</v>
      </c>
      <c r="H10" s="14" t="s">
        <v>9</v>
      </c>
      <c r="I10" s="14" t="s">
        <v>10</v>
      </c>
    </row>
    <row r="11" customFormat="false" ht="12.8" hidden="false" customHeight="false" outlineLevel="0" collapsed="false">
      <c r="B11" s="0" t="n">
        <v>0</v>
      </c>
      <c r="C11" s="1" t="n">
        <v>0</v>
      </c>
      <c r="D11" s="1" t="n">
        <v>1</v>
      </c>
      <c r="E11" s="1" t="n">
        <f aca="false">D11+$C$6*(C11*D11+SQRT(D11))</f>
        <v>1.1</v>
      </c>
      <c r="G11" s="1" t="n">
        <f aca="false">(SQRT(PI())*ERF(C11/2)+2)^2/EXP(-0.5*C11*C11)/4</f>
        <v>1</v>
      </c>
      <c r="H11" s="1" t="n">
        <f aca="false">ABS(G11-D11)</f>
        <v>0</v>
      </c>
      <c r="I11" s="1" t="n">
        <f aca="false">H11/ABS(G11)*100</f>
        <v>0</v>
      </c>
    </row>
    <row r="12" customFormat="false" ht="12.8" hidden="false" customHeight="false" outlineLevel="0" collapsed="false">
      <c r="B12" s="0" t="n">
        <f aca="false">B11+1</f>
        <v>1</v>
      </c>
      <c r="C12" s="1" t="n">
        <f aca="false">C11+$C$6</f>
        <v>0.1</v>
      </c>
      <c r="D12" s="1" t="n">
        <f aca="false">E11</f>
        <v>1.1</v>
      </c>
      <c r="E12" s="1" t="n">
        <f aca="false">D12+$C$6*(C12*D12+SQRT(D12))</f>
        <v>1.21588088481702</v>
      </c>
      <c r="G12" s="1" t="n">
        <f aca="false">(SQRT(PI())*ERF(C12/2)+2)^2/EXP(-0.5*C12*C12)/4</f>
        <v>1.10793843330882</v>
      </c>
      <c r="H12" s="1" t="n">
        <f aca="false">ABS(G12-D12)</f>
        <v>0.0079384333088206</v>
      </c>
      <c r="I12" s="1" t="n">
        <f aca="false">H12/ABS(G12)*100</f>
        <v>0.716504913103586</v>
      </c>
    </row>
    <row r="13" customFormat="false" ht="12.8" hidden="false" customHeight="false" outlineLevel="0" collapsed="false">
      <c r="B13" s="0" t="n">
        <f aca="false">B12+1</f>
        <v>2</v>
      </c>
      <c r="C13" s="1" t="n">
        <f aca="false">C12+$C$6</f>
        <v>0.2</v>
      </c>
      <c r="D13" s="1" t="n">
        <f aca="false">E12</f>
        <v>1.21588088481702</v>
      </c>
      <c r="E13" s="1" t="n">
        <f aca="false">D13+$C$6*(C13*D13+SQRT(D13))</f>
        <v>1.35046549144554</v>
      </c>
      <c r="G13" s="1" t="n">
        <f aca="false">(SQRT(PI())*ERF(C13/2)+2)^2/EXP(-0.5*C13*C13)/4</f>
        <v>1.23369782557063</v>
      </c>
      <c r="H13" s="1" t="n">
        <f aca="false">ABS(G13-D13)</f>
        <v>0.0178169407536135</v>
      </c>
      <c r="I13" s="1" t="n">
        <f aca="false">H13/ABS(G13)*100</f>
        <v>1.44419001025413</v>
      </c>
    </row>
    <row r="14" customFormat="false" ht="12.8" hidden="false" customHeight="false" outlineLevel="0" collapsed="false">
      <c r="B14" s="0" t="n">
        <f aca="false">B13+1</f>
        <v>3</v>
      </c>
      <c r="C14" s="1" t="n">
        <f aca="false">C13+$C$6</f>
        <v>0.3</v>
      </c>
      <c r="D14" s="1" t="n">
        <f aca="false">E13</f>
        <v>1.35046549144554</v>
      </c>
      <c r="E14" s="1" t="n">
        <f aca="false">D14+$C$6*(C14*D14+SQRT(D14))</f>
        <v>1.50718898641107</v>
      </c>
      <c r="G14" s="1" t="n">
        <f aca="false">(SQRT(PI())*ERF(C14/2)+2)^2/EXP(-0.5*C14*C14)/4</f>
        <v>1.38068472588789</v>
      </c>
      <c r="H14" s="1" t="n">
        <f aca="false">ABS(G14-D14)</f>
        <v>0.03021923444235</v>
      </c>
      <c r="I14" s="1" t="n">
        <f aca="false">H14/ABS(G14)*100</f>
        <v>2.18871360533931</v>
      </c>
    </row>
    <row r="15" customFormat="false" ht="12.8" hidden="false" customHeight="false" outlineLevel="0" collapsed="false">
      <c r="B15" s="0" t="n">
        <f aca="false">B14+1</f>
        <v>4</v>
      </c>
      <c r="C15" s="1" t="n">
        <f aca="false">C14+$C$6</f>
        <v>0.4</v>
      </c>
      <c r="D15" s="1" t="n">
        <f aca="false">E14</f>
        <v>1.50718898641107</v>
      </c>
      <c r="E15" s="1" t="n">
        <f aca="false">D15+$C$6*(C15*D15+SQRT(D15))</f>
        <v>1.69024417133982</v>
      </c>
      <c r="G15" s="1" t="n">
        <f aca="false">(SQRT(PI())*ERF(C15/2)+2)^2/EXP(-0.5*C15*C15)/4</f>
        <v>1.55309027177039</v>
      </c>
      <c r="H15" s="1" t="n">
        <f aca="false">ABS(G15-D15)</f>
        <v>0.0459012853593195</v>
      </c>
      <c r="I15" s="1" t="n">
        <f aca="false">H15/ABS(G15)*100</f>
        <v>2.95548083673179</v>
      </c>
    </row>
    <row r="16" customFormat="false" ht="12.8" hidden="false" customHeight="false" outlineLevel="0" collapsed="false">
      <c r="B16" s="0" t="n">
        <f aca="false">B15+1</f>
        <v>5</v>
      </c>
      <c r="C16" s="1" t="n">
        <f aca="false">C15+$C$6</f>
        <v>0.5</v>
      </c>
      <c r="D16" s="1" t="n">
        <f aca="false">E15</f>
        <v>1.69024417133982</v>
      </c>
      <c r="E16" s="1" t="n">
        <f aca="false">D16+$C$6*(C16*D16+SQRT(D16))</f>
        <v>1.90476577077301</v>
      </c>
      <c r="G16" s="1" t="n">
        <f aca="false">(SQRT(PI())*ERF(C16/2)+2)^2/EXP(-0.5*C16*C16)/4</f>
        <v>1.7560921144418</v>
      </c>
      <c r="H16" s="1" t="n">
        <f aca="false">ABS(G16-D16)</f>
        <v>0.0658479431019798</v>
      </c>
      <c r="I16" s="1" t="n">
        <f aca="false">H16/ABS(G16)*100</f>
        <v>3.74968616739735</v>
      </c>
    </row>
    <row r="17" customFormat="false" ht="12.8" hidden="false" customHeight="false" outlineLevel="0" collapsed="false">
      <c r="B17" s="0" t="n">
        <f aca="false">B16+1</f>
        <v>6</v>
      </c>
      <c r="C17" s="1" t="n">
        <f aca="false">C16+$C$6</f>
        <v>0.6</v>
      </c>
      <c r="D17" s="1" t="n">
        <f aca="false">E16</f>
        <v>1.90476577077301</v>
      </c>
      <c r="E17" s="1" t="n">
        <f aca="false">D17+$C$6*(C17*D17+SQRT(D17))</f>
        <v>2.15706496894735</v>
      </c>
      <c r="G17" s="1" t="n">
        <f aca="false">(SQRT(PI())*ERF(C17/2)+2)^2/EXP(-0.5*C17*C17)/4</f>
        <v>1.99611484622609</v>
      </c>
      <c r="H17" s="1" t="n">
        <f aca="false">ABS(G17-D17)</f>
        <v>0.0913490754530779</v>
      </c>
      <c r="I17" s="1" t="n">
        <f aca="false">H17/ABS(G17)*100</f>
        <v>4.57634367209808</v>
      </c>
    </row>
    <row r="18" customFormat="false" ht="12.8" hidden="false" customHeight="false" outlineLevel="0" collapsed="false">
      <c r="B18" s="0" t="n">
        <f aca="false">B17+1</f>
        <v>7</v>
      </c>
      <c r="C18" s="1" t="n">
        <f aca="false">C17+$C$6</f>
        <v>0.7</v>
      </c>
      <c r="D18" s="1" t="n">
        <f aca="false">E17</f>
        <v>2.15706496894735</v>
      </c>
      <c r="E18" s="1" t="n">
        <f aca="false">D18+$C$6*(C18*D18+SQRT(D18))</f>
        <v>2.45492901561353</v>
      </c>
      <c r="G18" s="1" t="n">
        <f aca="false">(SQRT(PI())*ERF(C18/2)+2)^2/EXP(-0.5*C18*C18)/4</f>
        <v>2.28116745902439</v>
      </c>
      <c r="H18" s="1" t="n">
        <f aca="false">ABS(G18-D18)</f>
        <v>0.124102490077044</v>
      </c>
      <c r="I18" s="1" t="n">
        <f aca="false">H18/ABS(G18)*100</f>
        <v>5.44030599709324</v>
      </c>
    </row>
    <row r="19" customFormat="false" ht="12.8" hidden="false" customHeight="false" outlineLevel="0" collapsed="false">
      <c r="B19" s="0" t="n">
        <f aca="false">B18+1</f>
        <v>8</v>
      </c>
      <c r="C19" s="1" t="n">
        <f aca="false">C18+$C$6</f>
        <v>0.8</v>
      </c>
      <c r="D19" s="1" t="n">
        <f aca="false">E18</f>
        <v>2.45492901561353</v>
      </c>
      <c r="E19" s="1" t="n">
        <f aca="false">D19+$C$6*(C19*D19+SQRT(D19))</f>
        <v>2.80800546780336</v>
      </c>
      <c r="G19" s="1" t="n">
        <f aca="false">(SQRT(PI())*ERF(C19/2)+2)^2/EXP(-0.5*C19*C19)/4</f>
        <v>2.62128276829268</v>
      </c>
      <c r="H19" s="1" t="n">
        <f aca="false">ABS(G19-D19)</f>
        <v>0.166353752679146</v>
      </c>
      <c r="I19" s="1" t="n">
        <f aca="false">H19/ABS(G19)*100</f>
        <v>6.34627269867179</v>
      </c>
    </row>
    <row r="20" customFormat="false" ht="12.8" hidden="false" customHeight="false" outlineLevel="0" collapsed="false">
      <c r="B20" s="0" t="n">
        <f aca="false">B19+1</f>
        <v>9</v>
      </c>
      <c r="C20" s="1" t="n">
        <f aca="false">C19+$C$6</f>
        <v>0.9</v>
      </c>
      <c r="D20" s="1" t="n">
        <f aca="false">E19</f>
        <v>2.80800546780336</v>
      </c>
      <c r="E20" s="1" t="n">
        <f aca="false">D20+$C$6*(C20*D20+SQRT(D20))</f>
        <v>3.22829700357978</v>
      </c>
      <c r="G20" s="1" t="n">
        <f aca="false">(SQRT(PI())*ERF(C20/2)+2)^2/EXP(-0.5*C20*C20)/4</f>
        <v>3.02909252615025</v>
      </c>
      <c r="H20" s="1" t="n">
        <f aca="false">ABS(G20-D20)</f>
        <v>0.221087058346891</v>
      </c>
      <c r="I20" s="1" t="n">
        <f aca="false">H20/ABS(G20)*100</f>
        <v>7.29878854601631</v>
      </c>
    </row>
    <row r="21" customFormat="false" ht="12.8" hidden="false" customHeight="false" outlineLevel="0" collapsed="false">
      <c r="B21" s="0" t="n">
        <f aca="false">B20+1</f>
        <v>10</v>
      </c>
      <c r="C21" s="1" t="n">
        <f aca="false">C20+$C$6</f>
        <v>1</v>
      </c>
      <c r="D21" s="1" t="n">
        <f aca="false">E20</f>
        <v>3.22829700357978</v>
      </c>
      <c r="E21" s="1" t="n">
        <f aca="false">D21+$C$6*(C21*D21+SQRT(D21))</f>
        <v>3.73080132661942</v>
      </c>
      <c r="G21" s="1" t="n">
        <f aca="false">(SQRT(PI())*ERF(C21/2)+2)^2/EXP(-0.5*C21*C21)/4</f>
        <v>3.52058407189915</v>
      </c>
      <c r="H21" s="1" t="n">
        <f aca="false">ABS(G21-D21)</f>
        <v>0.292287068319375</v>
      </c>
      <c r="I21" s="1" t="n">
        <f aca="false">H21/ABS(G21)*100</f>
        <v>8.30223231004117</v>
      </c>
    </row>
    <row r="22" customFormat="false" ht="12.8" hidden="false" customHeight="false" outlineLevel="0" collapsed="false">
      <c r="B22" s="0" t="n">
        <f aca="false">B21+1</f>
        <v>11</v>
      </c>
      <c r="C22" s="1" t="n">
        <f aca="false">C21+$C$6</f>
        <v>1.1</v>
      </c>
      <c r="D22" s="1" t="n">
        <f aca="false">E21</f>
        <v>3.73080132661942</v>
      </c>
      <c r="E22" s="1" t="n">
        <f aca="false">D22+$C$6*(C22*D22+SQRT(D22))</f>
        <v>4.33434229615155</v>
      </c>
      <c r="G22" s="1" t="n">
        <f aca="false">(SQRT(PI())*ERF(C22/2)+2)^2/EXP(-0.5*C22*C22)/4</f>
        <v>4.11610118434384</v>
      </c>
      <c r="H22" s="1" t="n">
        <f aca="false">ABS(G22-D22)</f>
        <v>0.385299857724417</v>
      </c>
      <c r="I22" s="1" t="n">
        <f aca="false">H22/ABS(G22)*100</f>
        <v>9.36079655159981</v>
      </c>
    </row>
    <row r="23" customFormat="false" ht="12.8" hidden="false" customHeight="false" outlineLevel="0" collapsed="false">
      <c r="B23" s="0" t="n">
        <f aca="false">B22+1</f>
        <v>12</v>
      </c>
      <c r="C23" s="1" t="n">
        <f aca="false">C22+$C$6</f>
        <v>1.2</v>
      </c>
      <c r="D23" s="1" t="n">
        <f aca="false">E22</f>
        <v>4.33434229615155</v>
      </c>
      <c r="E23" s="1" t="n">
        <f aca="false">D23+$C$6*(C23*D23+SQRT(D23))</f>
        <v>5.06265420472884</v>
      </c>
      <c r="G23" s="1" t="n">
        <f aca="false">(SQRT(PI())*ERF(C23/2)+2)^2/EXP(-0.5*C23*C23)/4</f>
        <v>4.84167525063322</v>
      </c>
      <c r="H23" s="1" t="n">
        <f aca="false">ABS(G23-D23)</f>
        <v>0.507332954481673</v>
      </c>
      <c r="I23" s="1" t="n">
        <f aca="false">H23/ABS(G23)*100</f>
        <v>10.4784589675923</v>
      </c>
    </row>
    <row r="24" customFormat="false" ht="12.8" hidden="false" customHeight="false" outlineLevel="0" collapsed="false">
      <c r="B24" s="0" t="n">
        <f aca="false">B23+1</f>
        <v>13</v>
      </c>
      <c r="C24" s="1" t="n">
        <f aca="false">C23+$C$6</f>
        <v>1.3</v>
      </c>
      <c r="D24" s="1" t="n">
        <f aca="false">E23</f>
        <v>5.06265420472884</v>
      </c>
      <c r="E24" s="1" t="n">
        <f aca="false">D24+$C$6*(C24*D24+SQRT(D24))</f>
        <v>5.94580267808925</v>
      </c>
      <c r="G24" s="1" t="n">
        <f aca="false">(SQRT(PI())*ERF(C24/2)+2)^2/EXP(-0.5*C24*C24)/4</f>
        <v>5.73080574948606</v>
      </c>
      <c r="H24" s="1" t="n">
        <f aca="false">ABS(G24-D24)</f>
        <v>0.668151544757219</v>
      </c>
      <c r="I24" s="1" t="n">
        <f aca="false">H24/ABS(G24)*100</f>
        <v>11.6589459486938</v>
      </c>
    </row>
    <row r="25" customFormat="false" ht="12.8" hidden="false" customHeight="false" outlineLevel="0" collapsed="false">
      <c r="B25" s="0" t="n">
        <f aca="false">B24+1</f>
        <v>14</v>
      </c>
      <c r="C25" s="1" t="n">
        <f aca="false">C24+$C$6</f>
        <v>1.4</v>
      </c>
      <c r="D25" s="1" t="n">
        <f aca="false">E24</f>
        <v>5.94580267808925</v>
      </c>
      <c r="E25" s="1" t="n">
        <f aca="false">D25+$C$6*(C25*D25+SQRT(D25))</f>
        <v>7.02205521948513</v>
      </c>
      <c r="G25" s="1" t="n">
        <f aca="false">(SQRT(PI())*ERF(C25/2)+2)^2/EXP(-0.5*C25*C25)/4</f>
        <v>6.82685541633815</v>
      </c>
      <c r="H25" s="1" t="n">
        <f aca="false">ABS(G25-D25)</f>
        <v>0.881052738248902</v>
      </c>
      <c r="I25" s="1" t="n">
        <f aca="false">H25/ABS(G25)*100</f>
        <v>12.9056891426227</v>
      </c>
    </row>
    <row r="26" customFormat="false" ht="12.8" hidden="false" customHeight="false" outlineLevel="0" collapsed="false">
      <c r="B26" s="0" t="n">
        <f aca="false">B25+1</f>
        <v>15</v>
      </c>
      <c r="C26" s="1" t="n">
        <f aca="false">C25+$C$6</f>
        <v>1.5</v>
      </c>
      <c r="D26" s="1" t="n">
        <f aca="false">E25</f>
        <v>7.02205521948513</v>
      </c>
      <c r="E26" s="1" t="n">
        <f aca="false">D26+$C$6*(C26*D26+SQRT(D26))</f>
        <v>8.34035511018983</v>
      </c>
      <c r="G26" s="1" t="n">
        <f aca="false">(SQRT(PI())*ERF(C26/2)+2)^2/EXP(-0.5*C26*C26)/4</f>
        <v>8.18629121893525</v>
      </c>
      <c r="H26" s="1" t="n">
        <f aca="false">ABS(G26-D26)</f>
        <v>1.16423599945012</v>
      </c>
      <c r="I26" s="1" t="n">
        <f aca="false">H26/ABS(G26)*100</f>
        <v>14.2217759949364</v>
      </c>
    </row>
    <row r="27" customFormat="false" ht="12.8" hidden="false" customHeight="false" outlineLevel="0" collapsed="false">
      <c r="B27" s="0" t="n">
        <f aca="false">B26+1</f>
        <v>16</v>
      </c>
      <c r="C27" s="1" t="n">
        <f aca="false">C26+$C$6</f>
        <v>1.6</v>
      </c>
      <c r="D27" s="1" t="n">
        <f aca="false">E26</f>
        <v>8.34035511018983</v>
      </c>
      <c r="E27" s="1" t="n">
        <f aca="false">D27+$C$6*(C27*D27+SQRT(D27))</f>
        <v>9.96360865754874</v>
      </c>
      <c r="G27" s="1" t="n">
        <f aca="false">(SQRT(PI())*ERF(C27/2)+2)^2/EXP(-0.5*C27*C27)/4</f>
        <v>9.88309607416287</v>
      </c>
      <c r="H27" s="1" t="n">
        <f aca="false">ABS(G27-D27)</f>
        <v>1.54274096397304</v>
      </c>
      <c r="I27" s="1" t="n">
        <f aca="false">H27/ABS(G27)*100</f>
        <v>15.6098954456811</v>
      </c>
    </row>
    <row r="28" customFormat="false" ht="12.8" hidden="false" customHeight="false" outlineLevel="0" collapsed="false">
      <c r="B28" s="0" t="n">
        <f aca="false">B27+1</f>
        <v>17</v>
      </c>
      <c r="C28" s="1" t="n">
        <f aca="false">C27+$C$6</f>
        <v>1.7</v>
      </c>
      <c r="D28" s="1" t="n">
        <f aca="false">E27</f>
        <v>9.96360865754874</v>
      </c>
      <c r="E28" s="1" t="n">
        <f aca="false">D28+$C$6*(C28*D28+SQRT(D28))</f>
        <v>11.9730739732606</v>
      </c>
      <c r="G28" s="1" t="n">
        <f aca="false">(SQRT(PI())*ERF(C28/2)+2)^2/EXP(-0.5*C28*C28)/4</f>
        <v>12.0148108250091</v>
      </c>
      <c r="H28" s="1" t="n">
        <f aca="false">ABS(G28-D28)</f>
        <v>2.05120216746038</v>
      </c>
      <c r="I28" s="1" t="n">
        <f aca="false">H28/ABS(G28)*100</f>
        <v>17.0722801826455</v>
      </c>
    </row>
    <row r="29" customFormat="false" ht="12.8" hidden="false" customHeight="false" outlineLevel="0" collapsed="false">
      <c r="B29" s="0" t="n">
        <f aca="false">B28+1</f>
        <v>18</v>
      </c>
      <c r="C29" s="1" t="n">
        <f aca="false">C28+$C$6</f>
        <v>1.8</v>
      </c>
      <c r="D29" s="1" t="n">
        <f aca="false">E28</f>
        <v>11.9730739732606</v>
      </c>
      <c r="E29" s="1" t="n">
        <f aca="false">D29+$C$6*(C29*D29+SQRT(D29))</f>
        <v>14.4742485879835</v>
      </c>
      <c r="G29" s="1" t="n">
        <f aca="false">(SQRT(PI())*ERF(C29/2)+2)^2/EXP(-0.5*C29*C29)/4</f>
        <v>14.7108602576262</v>
      </c>
      <c r="H29" s="1" t="n">
        <f aca="false">ABS(G29-D29)</f>
        <v>2.73778628436561</v>
      </c>
      <c r="I29" s="1" t="n">
        <f aca="false">H29/ABS(G29)*100</f>
        <v>18.6106470758318</v>
      </c>
    </row>
    <row r="30" customFormat="false" ht="12.8" hidden="false" customHeight="false" outlineLevel="0" collapsed="false">
      <c r="B30" s="0" t="n">
        <f aca="false">B29+1</f>
        <v>19</v>
      </c>
      <c r="C30" s="1" t="n">
        <f aca="false">C29+$C$6</f>
        <v>1.9</v>
      </c>
      <c r="D30" s="1" t="n">
        <f aca="false">E29</f>
        <v>14.4742485879835</v>
      </c>
      <c r="E30" s="1" t="n">
        <f aca="false">D30+$C$6*(C30*D30+SQRT(D30))</f>
        <v>17.6048061921274</v>
      </c>
      <c r="G30" s="1" t="n">
        <f aca="false">(SQRT(PI())*ERF(C30/2)+2)^2/EXP(-0.5*C30*C30)/4</f>
        <v>18.1440990285687</v>
      </c>
      <c r="H30" s="1" t="n">
        <f aca="false">ABS(G30-D30)</f>
        <v>3.66985044058524</v>
      </c>
      <c r="I30" s="1" t="n">
        <f aca="false">H30/ABS(G30)*100</f>
        <v>20.2261376263814</v>
      </c>
    </row>
    <row r="31" customFormat="false" ht="12.8" hidden="false" customHeight="false" outlineLevel="0" collapsed="false">
      <c r="B31" s="0" t="n">
        <f aca="false">B30+1</f>
        <v>20</v>
      </c>
      <c r="C31" s="1" t="n">
        <f aca="false">C30+$C$6</f>
        <v>2</v>
      </c>
      <c r="D31" s="1" t="n">
        <f aca="false">E30</f>
        <v>17.6048061921274</v>
      </c>
      <c r="E31" s="1" t="n">
        <f aca="false">D31+$C$6*(C31*D31+SQRT(D31))</f>
        <v>21.5453482474657</v>
      </c>
      <c r="G31" s="1" t="n">
        <f aca="false">(SQRT(PI())*ERF(C31/2)+2)^2/EXP(-0.5*C31*C31)/4</f>
        <v>22.5469255171321</v>
      </c>
      <c r="H31" s="1" t="n">
        <f aca="false">ABS(G31-D31)</f>
        <v>4.94211932500474</v>
      </c>
      <c r="I31" s="1" t="n">
        <f aca="false">H31/ABS(G31)*100</f>
        <v>21.9192604386327</v>
      </c>
    </row>
  </sheetData>
  <printOptions headings="false" gridLines="false" gridLinesSet="true" horizontalCentered="false" verticalCentered="false"/>
  <pageMargins left="0.7875" right="0.7875" top="0.7875" bottom="1.025" header="0.511805555555555" footer="0.7875"/>
  <pageSetup paperSize="1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&amp;CPage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V42" activeCellId="0" sqref="V42"/>
    </sheetView>
  </sheetViews>
  <sheetFormatPr defaultRowHeight="12.8" zeroHeight="false" outlineLevelRow="0" outlineLevelCol="0"/>
  <cols>
    <col collapsed="false" customWidth="true" hidden="false" outlineLevel="0" max="2" min="1" style="0" width="5.2"/>
    <col collapsed="false" customWidth="false" hidden="false" outlineLevel="0" max="3" min="3" style="1" width="11.57"/>
    <col collapsed="false" customWidth="true" hidden="false" outlineLevel="0" max="4" min="4" style="0" width="7.29"/>
    <col collapsed="false" customWidth="true" hidden="false" outlineLevel="0" max="5" min="5" style="0" width="24.08"/>
    <col collapsed="false" customWidth="true" hidden="false" outlineLevel="0" max="6" min="6" style="0" width="3.65"/>
    <col collapsed="false" customWidth="true" hidden="false" outlineLevel="0" max="7" min="7" style="15" width="9.95"/>
    <col collapsed="false" customWidth="true" hidden="false" outlineLevel="0" max="8" min="8" style="16" width="9.84"/>
    <col collapsed="false" customWidth="true" hidden="false" outlineLevel="0" max="9" min="9" style="16" width="12.73"/>
  </cols>
  <sheetData>
    <row r="1" customFormat="false" ht="18" hidden="false" customHeight="false" outlineLevel="0" collapsed="false">
      <c r="A1" s="2" t="s">
        <v>0</v>
      </c>
    </row>
    <row r="5" customFormat="false" ht="13.65" hidden="false" customHeight="false" outlineLevel="0" collapsed="false">
      <c r="B5" s="3" t="s">
        <v>1</v>
      </c>
      <c r="C5" s="4" t="s">
        <v>2</v>
      </c>
      <c r="D5" s="17"/>
      <c r="E5" s="18"/>
    </row>
    <row r="6" customFormat="false" ht="12.8" hidden="false" customHeight="false" outlineLevel="0" collapsed="false">
      <c r="B6" s="6" t="s">
        <v>3</v>
      </c>
      <c r="C6" s="7" t="n">
        <v>0.05</v>
      </c>
      <c r="D6" s="19"/>
      <c r="E6" s="20"/>
    </row>
    <row r="9" customFormat="false" ht="12.8" hidden="false" customHeight="false" outlineLevel="0" collapsed="false">
      <c r="G9" s="0"/>
      <c r="H9" s="0"/>
      <c r="I9" s="0"/>
    </row>
    <row r="10" s="10" customFormat="true" ht="26.1" hidden="false" customHeight="true" outlineLevel="0" collapsed="false">
      <c r="B10" s="11" t="s">
        <v>4</v>
      </c>
      <c r="C10" s="12" t="s">
        <v>5</v>
      </c>
      <c r="D10" s="11" t="s">
        <v>6</v>
      </c>
      <c r="E10" s="11" t="s">
        <v>7</v>
      </c>
      <c r="F10" s="13"/>
      <c r="G10" s="21" t="s">
        <v>8</v>
      </c>
      <c r="H10" s="22" t="s">
        <v>9</v>
      </c>
      <c r="I10" s="22" t="s">
        <v>10</v>
      </c>
    </row>
    <row r="11" customFormat="false" ht="12.8" hidden="false" customHeight="false" outlineLevel="0" collapsed="false">
      <c r="B11" s="0" t="n">
        <v>0</v>
      </c>
      <c r="C11" s="1" t="n">
        <v>0</v>
      </c>
      <c r="D11" s="1" t="n">
        <v>1</v>
      </c>
      <c r="E11" s="1" t="n">
        <f aca="false">D11+$C$6*(C11*D11+SQRT(D11))</f>
        <v>1.05</v>
      </c>
      <c r="F11" s="1"/>
      <c r="G11" s="1" t="n">
        <f aca="false">(SQRT(PI())*ERF(C11/2)+2)^2/EXP(-0.5*C11*C11)/4</f>
        <v>1</v>
      </c>
      <c r="H11" s="1" t="n">
        <f aca="false">ABS(G11-D11)</f>
        <v>0</v>
      </c>
      <c r="I11" s="1" t="n">
        <f aca="false">H11/ABS(G11)*100</f>
        <v>0</v>
      </c>
    </row>
    <row r="12" customFormat="false" ht="12.8" hidden="false" customHeight="false" outlineLevel="0" collapsed="false">
      <c r="B12" s="0" t="n">
        <f aca="false">B11+1</f>
        <v>1</v>
      </c>
      <c r="C12" s="1" t="n">
        <f aca="false">C11+$C$6</f>
        <v>0.05</v>
      </c>
      <c r="D12" s="1" t="n">
        <f aca="false">E11</f>
        <v>1.05</v>
      </c>
      <c r="E12" s="1" t="n">
        <f aca="false">D12+$C$6*(C12*D12+SQRT(D12))</f>
        <v>1.1038597538298</v>
      </c>
      <c r="F12" s="1"/>
      <c r="G12" s="1" t="n">
        <f aca="false">(SQRT(PI())*ERF(C12/2)+2)^2/EXP(-0.5*C12*C12)/4</f>
        <v>1.05192841398617</v>
      </c>
      <c r="H12" s="1" t="n">
        <f aca="false">ABS(G12-D12)</f>
        <v>0.00192841398616506</v>
      </c>
      <c r="I12" s="1" t="n">
        <f aca="false">H12/ABS(G12)*100</f>
        <v>0.183321788871312</v>
      </c>
    </row>
    <row r="13" customFormat="false" ht="12.8" hidden="false" customHeight="false" outlineLevel="0" collapsed="false">
      <c r="B13" s="0" t="n">
        <f aca="false">B12+1</f>
        <v>2</v>
      </c>
      <c r="C13" s="1" t="n">
        <f aca="false">C12+$C$6</f>
        <v>0.1</v>
      </c>
      <c r="D13" s="1" t="n">
        <f aca="false">E12</f>
        <v>1.1038597538298</v>
      </c>
      <c r="E13" s="1" t="n">
        <f aca="false">D13+$C$6*(C13*D13+SQRT(D13))</f>
        <v>1.16191141771394</v>
      </c>
      <c r="F13" s="1"/>
      <c r="G13" s="1" t="n">
        <f aca="false">(SQRT(PI())*ERF(C13/2)+2)^2/EXP(-0.5*C13*C13)/4</f>
        <v>1.10793843330882</v>
      </c>
      <c r="H13" s="1" t="n">
        <f aca="false">ABS(G13-D13)</f>
        <v>0.00407867947902063</v>
      </c>
      <c r="I13" s="1" t="n">
        <f aca="false">H13/ABS(G13)*100</f>
        <v>0.368132321833064</v>
      </c>
    </row>
    <row r="14" customFormat="false" ht="12.8" hidden="false" customHeight="false" outlineLevel="0" collapsed="false">
      <c r="B14" s="0" t="n">
        <f aca="false">B13+1</f>
        <v>3</v>
      </c>
      <c r="C14" s="1" t="n">
        <f aca="false">C13+$C$6</f>
        <v>0.15</v>
      </c>
      <c r="D14" s="1" t="n">
        <f aca="false">E13</f>
        <v>1.16191141771394</v>
      </c>
      <c r="E14" s="1" t="n">
        <f aca="false">D14+$C$6*(C14*D14+SQRT(D14))</f>
        <v>1.22452175082605</v>
      </c>
      <c r="F14" s="1"/>
      <c r="G14" s="1" t="n">
        <f aca="false">(SQRT(PI())*ERF(C14/2)+2)^2/EXP(-0.5*C14*C14)/4</f>
        <v>1.16839395654974</v>
      </c>
      <c r="H14" s="1" t="n">
        <f aca="false">ABS(G14-D14)</f>
        <v>0.00648253883579542</v>
      </c>
      <c r="I14" s="1" t="n">
        <f aca="false">H14/ABS(G14)*100</f>
        <v>0.554824748917594</v>
      </c>
    </row>
    <row r="15" customFormat="false" ht="12.8" hidden="false" customHeight="false" outlineLevel="0" collapsed="false">
      <c r="B15" s="0" t="n">
        <f aca="false">B14+1</f>
        <v>4</v>
      </c>
      <c r="C15" s="1" t="n">
        <f aca="false">C14+$C$6</f>
        <v>0.2</v>
      </c>
      <c r="D15" s="1" t="n">
        <f aca="false">E14</f>
        <v>1.22452175082605</v>
      </c>
      <c r="E15" s="1" t="n">
        <f aca="false">D15+$C$6*(C15*D15+SQRT(D15))</f>
        <v>1.292096023785</v>
      </c>
      <c r="F15" s="1"/>
      <c r="G15" s="1" t="n">
        <f aca="false">(SQRT(PI())*ERF(C15/2)+2)^2/EXP(-0.5*C15*C15)/4</f>
        <v>1.23369782557063</v>
      </c>
      <c r="H15" s="1" t="n">
        <f aca="false">ABS(G15-D15)</f>
        <v>0.00917607474458348</v>
      </c>
      <c r="I15" s="1" t="n">
        <f aca="false">H15/ABS(G15)*100</f>
        <v>0.743786246063876</v>
      </c>
    </row>
    <row r="16" customFormat="false" ht="12.8" hidden="false" customHeight="false" outlineLevel="0" collapsed="false">
      <c r="B16" s="0" t="n">
        <f aca="false">B15+1</f>
        <v>5</v>
      </c>
      <c r="C16" s="1" t="n">
        <f aca="false">C15+$C$6</f>
        <v>0.25</v>
      </c>
      <c r="D16" s="1" t="n">
        <f aca="false">E15</f>
        <v>1.292096023785</v>
      </c>
      <c r="E16" s="1" t="n">
        <f aca="false">D16+$C$6*(C16*D16+SQRT(D16))</f>
        <v>1.36508242496577</v>
      </c>
      <c r="F16" s="1"/>
      <c r="G16" s="1" t="n">
        <f aca="false">(SQRT(PI())*ERF(C16/2)+2)^2/EXP(-0.5*C16*C16)/4</f>
        <v>1.3042963986127</v>
      </c>
      <c r="H16" s="1" t="n">
        <f aca="false">ABS(G16-D16)</f>
        <v>0.0122003748276993</v>
      </c>
      <c r="I16" s="1" t="n">
        <f aca="false">H16/ABS(G16)*100</f>
        <v>0.935398950781134</v>
      </c>
    </row>
    <row r="17" customFormat="false" ht="12.8" hidden="false" customHeight="false" outlineLevel="0" collapsed="false">
      <c r="B17" s="0" t="n">
        <f aca="false">B16+1</f>
        <v>6</v>
      </c>
      <c r="C17" s="1" t="n">
        <f aca="false">C16+$C$6</f>
        <v>0.3</v>
      </c>
      <c r="D17" s="1" t="n">
        <f aca="false">E16</f>
        <v>1.36508242496577</v>
      </c>
      <c r="E17" s="1" t="n">
        <f aca="false">D17+$C$6*(C17*D17+SQRT(D17))</f>
        <v>1.44397703227282</v>
      </c>
      <c r="F17" s="1"/>
      <c r="G17" s="1" t="n">
        <f aca="false">(SQRT(PI())*ERF(C17/2)+2)^2/EXP(-0.5*C17*C17)/4</f>
        <v>1.38068472588789</v>
      </c>
      <c r="H17" s="1" t="n">
        <f aca="false">ABS(G17-D17)</f>
        <v>0.01560230092212</v>
      </c>
      <c r="I17" s="1" t="n">
        <f aca="false">H17/ABS(G17)*100</f>
        <v>1.13004081450141</v>
      </c>
    </row>
    <row r="18" customFormat="false" ht="12.8" hidden="false" customHeight="false" outlineLevel="0" collapsed="false">
      <c r="B18" s="0" t="n">
        <f aca="false">B17+1</f>
        <v>7</v>
      </c>
      <c r="C18" s="1" t="n">
        <f aca="false">C17+$C$6</f>
        <v>0.35</v>
      </c>
      <c r="D18" s="1" t="n">
        <f aca="false">E17</f>
        <v>1.44397703227282</v>
      </c>
      <c r="E18" s="1" t="n">
        <f aca="false">D18+$C$6*(C18*D18+SQRT(D18))</f>
        <v>1.52932942804777</v>
      </c>
      <c r="F18" s="1"/>
      <c r="G18" s="1" t="n">
        <f aca="false">(SQRT(PI())*ERF(C18/2)+2)^2/EXP(-0.5*C18*C18)/4</f>
        <v>1.46341241313217</v>
      </c>
      <c r="H18" s="1" t="n">
        <f aca="false">ABS(G18-D18)</f>
        <v>0.0194353808593513</v>
      </c>
      <c r="I18" s="1" t="n">
        <f aca="false">H18/ABS(G18)*100</f>
        <v>1.32808637434975</v>
      </c>
    </row>
    <row r="19" customFormat="false" ht="12.8" hidden="false" customHeight="false" outlineLevel="0" collapsed="false">
      <c r="B19" s="0" t="n">
        <f aca="false">B18+1</f>
        <v>8</v>
      </c>
      <c r="C19" s="1" t="n">
        <f aca="false">C18+$C$6</f>
        <v>0.4</v>
      </c>
      <c r="D19" s="1" t="n">
        <f aca="false">E18</f>
        <v>1.52932942804777</v>
      </c>
      <c r="E19" s="1" t="n">
        <f aca="false">D19+$C$6*(C19*D19+SQRT(D19))</f>
        <v>1.62174904637534</v>
      </c>
      <c r="F19" s="1"/>
      <c r="G19" s="1" t="n">
        <f aca="false">(SQRT(PI())*ERF(C19/2)+2)^2/EXP(-0.5*C19*C19)/4</f>
        <v>1.55309027177039</v>
      </c>
      <c r="H19" s="1" t="n">
        <f aca="false">ABS(G19-D19)</f>
        <v>0.0237608437226196</v>
      </c>
      <c r="I19" s="1" t="n">
        <f aca="false">H19/ABS(G19)*100</f>
        <v>1.52990744675351</v>
      </c>
    </row>
    <row r="20" customFormat="false" ht="12.8" hidden="false" customHeight="false" outlineLevel="0" collapsed="false">
      <c r="B20" s="0" t="n">
        <f aca="false">B19+1</f>
        <v>9</v>
      </c>
      <c r="C20" s="1" t="n">
        <f aca="false">C19+$C$6</f>
        <v>0.45</v>
      </c>
      <c r="D20" s="1" t="n">
        <f aca="false">E19</f>
        <v>1.62174904637534</v>
      </c>
      <c r="E20" s="1" t="n">
        <f aca="false">D20+$C$6*(C20*D20+SQRT(D20))</f>
        <v>1.72191235547314</v>
      </c>
      <c r="F20" s="1"/>
      <c r="G20" s="1" t="n">
        <f aca="false">(SQRT(PI())*ERF(C20/2)+2)^2/EXP(-0.5*C20*C20)/4</f>
        <v>1.65039786968275</v>
      </c>
      <c r="H20" s="1" t="n">
        <f aca="false">ABS(G20-D20)</f>
        <v>0.0286488233074074</v>
      </c>
      <c r="I20" s="1" t="n">
        <f aca="false">H20/ABS(G20)*100</f>
        <v>1.73587374497245</v>
      </c>
    </row>
    <row r="21" customFormat="false" ht="12.8" hidden="false" customHeight="false" outlineLevel="0" collapsed="false">
      <c r="B21" s="0" t="n">
        <f aca="false">B20+1</f>
        <v>10</v>
      </c>
      <c r="C21" s="1" t="n">
        <f aca="false">C20+$C$6</f>
        <v>0.5</v>
      </c>
      <c r="D21" s="1" t="n">
        <f aca="false">E20</f>
        <v>1.72191235547314</v>
      </c>
      <c r="E21" s="1" t="n">
        <f aca="false">D21+$C$6*(C21*D21+SQRT(D21))</f>
        <v>1.83057099341039</v>
      </c>
      <c r="F21" s="1"/>
      <c r="G21" s="1" t="n">
        <f aca="false">(SQRT(PI())*ERF(C21/2)+2)^2/EXP(-0.5*C21*C21)/4</f>
        <v>1.7560921144418</v>
      </c>
      <c r="H21" s="1" t="n">
        <f aca="false">ABS(G21-D21)</f>
        <v>0.0341797589686599</v>
      </c>
      <c r="I21" s="1" t="n">
        <f aca="false">H21/ABS(G21)*100</f>
        <v>1.94635342232742</v>
      </c>
    </row>
    <row r="22" customFormat="false" ht="12.8" hidden="false" customHeight="false" outlineLevel="0" collapsed="false">
      <c r="B22" s="0" t="n">
        <f aca="false">B21+1</f>
        <v>11</v>
      </c>
      <c r="C22" s="1" t="n">
        <f aca="false">C21+$C$6</f>
        <v>0.55</v>
      </c>
      <c r="D22" s="1" t="n">
        <f aca="false">E21</f>
        <v>1.83057099341039</v>
      </c>
      <c r="E22" s="1" t="n">
        <f aca="false">D22+$C$6*(C22*D22+SQRT(D22))</f>
        <v>1.94856099346038</v>
      </c>
      <c r="F22" s="1"/>
      <c r="G22" s="1" t="n">
        <f aca="false">(SQRT(PI())*ERF(C22/2)+2)^2/EXP(-0.5*C22*C22)/4</f>
        <v>1.8710170217544</v>
      </c>
      <c r="H22" s="1" t="n">
        <f aca="false">ABS(G22-D22)</f>
        <v>0.0404460283440147</v>
      </c>
      <c r="I22" s="1" t="n">
        <f aca="false">H22/ABS(G22)*100</f>
        <v>2.1617135426213</v>
      </c>
    </row>
    <row r="23" customFormat="false" ht="12.8" hidden="false" customHeight="false" outlineLevel="0" collapsed="false">
      <c r="B23" s="0" t="n">
        <f aca="false">B22+1</f>
        <v>12</v>
      </c>
      <c r="C23" s="1" t="n">
        <f aca="false">C22+$C$6</f>
        <v>0.6</v>
      </c>
      <c r="D23" s="1" t="n">
        <f aca="false">E22</f>
        <v>1.94856099346038</v>
      </c>
      <c r="E23" s="1" t="n">
        <f aca="false">D23+$C$6*(C23*D23+SQRT(D23))</f>
        <v>2.07681325637877</v>
      </c>
      <c r="F23" s="1"/>
      <c r="G23" s="1" t="n">
        <f aca="false">(SQRT(PI())*ERF(C23/2)+2)^2/EXP(-0.5*C23*C23)/4</f>
        <v>1.99611484622609</v>
      </c>
      <c r="H23" s="1" t="n">
        <f aca="false">ABS(G23-D23)</f>
        <v>0.047553852765708</v>
      </c>
      <c r="I23" s="1" t="n">
        <f aca="false">H23/ABS(G23)*100</f>
        <v>2.3823204789852</v>
      </c>
    </row>
    <row r="24" customFormat="false" ht="12.8" hidden="false" customHeight="false" outlineLevel="0" collapsed="false">
      <c r="B24" s="0" t="n">
        <f aca="false">B23+1</f>
        <v>13</v>
      </c>
      <c r="C24" s="1" t="n">
        <f aca="false">C23+$C$6</f>
        <v>0.65</v>
      </c>
      <c r="D24" s="1" t="n">
        <f aca="false">E23</f>
        <v>2.07681325637877</v>
      </c>
      <c r="E24" s="1" t="n">
        <f aca="false">D24+$C$6*(C24*D24+SQRT(D24))</f>
        <v>2.21636545131741</v>
      </c>
      <c r="F24" s="1"/>
      <c r="G24" s="1" t="n">
        <f aca="false">(SQRT(PI())*ERF(C24/2)+2)^2/EXP(-0.5*C24*C24)/4</f>
        <v>2.13243878009656</v>
      </c>
      <c r="H24" s="1" t="n">
        <f aca="false">ABS(G24-D24)</f>
        <v>0.0556255237177949</v>
      </c>
      <c r="I24" s="1" t="n">
        <f aca="false">H24/ABS(G24)*100</f>
        <v>2.60854024213891</v>
      </c>
    </row>
    <row r="25" customFormat="false" ht="12.8" hidden="false" customHeight="false" outlineLevel="0" collapsed="false">
      <c r="B25" s="0" t="n">
        <f aca="false">B24+1</f>
        <v>14</v>
      </c>
      <c r="C25" s="1" t="n">
        <f aca="false">C24+$C$6</f>
        <v>0.7</v>
      </c>
      <c r="D25" s="1" t="n">
        <f aca="false">E24</f>
        <v>2.21636545131741</v>
      </c>
      <c r="E25" s="1" t="n">
        <f aca="false">D25+$C$6*(C25*D25+SQRT(D25))</f>
        <v>2.36837555552751</v>
      </c>
      <c r="F25" s="1"/>
      <c r="G25" s="1" t="n">
        <f aca="false">(SQRT(PI())*ERF(C25/2)+2)^2/EXP(-0.5*C25*C25)/4</f>
        <v>2.28116745902439</v>
      </c>
      <c r="H25" s="1" t="n">
        <f aca="false">ABS(G25-D25)</f>
        <v>0.0648020077069837</v>
      </c>
      <c r="I25" s="1" t="n">
        <f aca="false">H25/ABS(G25)*100</f>
        <v>2.84073873886918</v>
      </c>
    </row>
    <row r="26" customFormat="false" ht="12.8" hidden="false" customHeight="false" outlineLevel="0" collapsed="false">
      <c r="B26" s="0" t="n">
        <f aca="false">B25+1</f>
        <v>15</v>
      </c>
      <c r="C26" s="1" t="n">
        <f aca="false">C25+$C$6</f>
        <v>0.75</v>
      </c>
      <c r="D26" s="1" t="n">
        <f aca="false">E25</f>
        <v>2.36837555552751</v>
      </c>
      <c r="E26" s="1" t="n">
        <f aca="false">D26+$C$6*(C26*D26+SQRT(D26))</f>
        <v>2.53413727617777</v>
      </c>
      <c r="F26" s="1"/>
      <c r="G26" s="1" t="n">
        <f aca="false">(SQRT(PI())*ERF(C26/2)+2)^2/EXP(-0.5*C26*C26)/4</f>
        <v>2.44362155321888</v>
      </c>
      <c r="H26" s="1" t="n">
        <f aca="false">ABS(G26-D26)</f>
        <v>0.0752459976913706</v>
      </c>
      <c r="I26" s="1" t="n">
        <f aca="false">H26/ABS(G26)*100</f>
        <v>3.07928196132712</v>
      </c>
    </row>
    <row r="27" customFormat="false" ht="12.8" hidden="false" customHeight="false" outlineLevel="0" collapsed="false">
      <c r="B27" s="0" t="n">
        <f aca="false">B26+1</f>
        <v>16</v>
      </c>
      <c r="C27" s="1" t="n">
        <f aca="false">C26+$C$6</f>
        <v>0.8</v>
      </c>
      <c r="D27" s="1" t="n">
        <f aca="false">E26</f>
        <v>2.53413727617777</v>
      </c>
      <c r="E27" s="1" t="n">
        <f aca="false">D27+$C$6*(C27*D27+SQRT(D27))</f>
        <v>2.71509763634623</v>
      </c>
      <c r="F27" s="1"/>
      <c r="G27" s="1" t="n">
        <f aca="false">(SQRT(PI())*ERF(C27/2)+2)^2/EXP(-0.5*C27*C27)/4</f>
        <v>2.62128276829268</v>
      </c>
      <c r="H27" s="1" t="n">
        <f aca="false">ABS(G27-D27)</f>
        <v>0.0871454921149062</v>
      </c>
      <c r="I27" s="1" t="n">
        <f aca="false">H27/ABS(G27)*100</f>
        <v>3.32453610762744</v>
      </c>
    </row>
    <row r="28" customFormat="false" ht="12.8" hidden="false" customHeight="false" outlineLevel="0" collapsed="false">
      <c r="B28" s="0" t="n">
        <f aca="false">B27+1</f>
        <v>17</v>
      </c>
      <c r="C28" s="1" t="n">
        <f aca="false">C27+$C$6</f>
        <v>0.85</v>
      </c>
      <c r="D28" s="1" t="n">
        <f aca="false">E27</f>
        <v>2.71509763634623</v>
      </c>
      <c r="E28" s="1" t="n">
        <f aca="false">D28+$C$6*(C28*D28+SQRT(D28))</f>
        <v>2.9128770525245</v>
      </c>
      <c r="F28" s="1"/>
      <c r="G28" s="1" t="n">
        <f aca="false">(SQRT(PI())*ERF(C28/2)+2)^2/EXP(-0.5*C28*C28)/4</f>
        <v>2.81581563440982</v>
      </c>
      <c r="H28" s="1" t="n">
        <f aca="false">ABS(G28-D28)</f>
        <v>0.10071799806359</v>
      </c>
      <c r="I28" s="1" t="n">
        <f aca="false">H28/ABS(G28)*100</f>
        <v>3.57686763411623</v>
      </c>
    </row>
    <row r="29" customFormat="false" ht="12.8" hidden="false" customHeight="false" outlineLevel="0" collapsed="false">
      <c r="B29" s="0" t="n">
        <f aca="false">B28+1</f>
        <v>18</v>
      </c>
      <c r="C29" s="1" t="n">
        <f aca="false">C28+$C$6</f>
        <v>0.9</v>
      </c>
      <c r="D29" s="1" t="n">
        <f aca="false">E28</f>
        <v>2.9128770525245</v>
      </c>
      <c r="E29" s="1" t="n">
        <f aca="false">D29+$C$6*(C29*D29+SQRT(D29))</f>
        <v>3.12929228396924</v>
      </c>
      <c r="F29" s="1"/>
      <c r="G29" s="1" t="n">
        <f aca="false">(SQRT(PI())*ERF(C29/2)+2)^2/EXP(-0.5*C29*C29)/4</f>
        <v>3.02909252615025</v>
      </c>
      <c r="H29" s="1" t="n">
        <f aca="false">ABS(G29-D29)</f>
        <v>0.116215473625751</v>
      </c>
      <c r="I29" s="1" t="n">
        <f aca="false">H29/ABS(G29)*100</f>
        <v>3.83664323959928</v>
      </c>
    </row>
    <row r="30" customFormat="false" ht="12.8" hidden="false" customHeight="false" outlineLevel="0" collapsed="false">
      <c r="B30" s="0" t="n">
        <f aca="false">B29+1</f>
        <v>19</v>
      </c>
      <c r="C30" s="1" t="n">
        <f aca="false">C29+$C$6</f>
        <v>0.95</v>
      </c>
      <c r="D30" s="1" t="n">
        <f aca="false">E29</f>
        <v>3.12929228396924</v>
      </c>
      <c r="E30" s="1" t="n">
        <f aca="false">D30+$C$6*(C30*D30+SQRT(D30))</f>
        <v>3.36638269633839</v>
      </c>
      <c r="F30" s="1"/>
      <c r="G30" s="1" t="n">
        <f aca="false">(SQRT(PI())*ERF(C30/2)+2)^2/EXP(-0.5*C30*C30)/4</f>
        <v>3.26322243082133</v>
      </c>
      <c r="H30" s="1" t="n">
        <f aca="false">ABS(G30-D30)</f>
        <v>0.133930146852087</v>
      </c>
      <c r="I30" s="1" t="n">
        <f aca="false">H30/ABS(G30)*100</f>
        <v>4.10422978179816</v>
      </c>
    </row>
    <row r="31" customFormat="false" ht="12.8" hidden="false" customHeight="false" outlineLevel="0" collapsed="false">
      <c r="B31" s="0" t="n">
        <f aca="false">B30+1</f>
        <v>20</v>
      </c>
      <c r="C31" s="1" t="n">
        <f aca="false">C30+$C$6</f>
        <v>1</v>
      </c>
      <c r="D31" s="1" t="n">
        <f aca="false">E30</f>
        <v>3.36638269633839</v>
      </c>
      <c r="E31" s="1" t="n">
        <f aca="false">D31+$C$6*(C31*D31+SQRT(D31))</f>
        <v>3.62644035491085</v>
      </c>
      <c r="F31" s="1"/>
      <c r="G31" s="1" t="n">
        <f aca="false">(SQRT(PI())*ERF(C31/2)+2)^2/EXP(-0.5*C31*C31)/4</f>
        <v>3.52058407189915</v>
      </c>
      <c r="H31" s="1" t="n">
        <f aca="false">ABS(G31-D31)</f>
        <v>0.154201375560765</v>
      </c>
      <c r="I31" s="1" t="n">
        <f aca="false">H31/ABS(G31)*100</f>
        <v>4.37999412630365</v>
      </c>
    </row>
    <row r="32" customFormat="false" ht="12.8" hidden="false" customHeight="false" outlineLevel="0" collapsed="false">
      <c r="B32" s="0" t="n">
        <f aca="false">B31+1</f>
        <v>21</v>
      </c>
      <c r="C32" s="1" t="n">
        <f aca="false">C31+$C$6</f>
        <v>1.05</v>
      </c>
      <c r="D32" s="1" t="n">
        <f aca="false">E31</f>
        <v>3.62644035491085</v>
      </c>
      <c r="E32" s="1" t="n">
        <f aca="false">D32+$C$6*(C32*D32+SQRT(D32))</f>
        <v>3.91204454827518</v>
      </c>
      <c r="F32" s="1"/>
      <c r="G32" s="1" t="n">
        <f aca="false">(SQRT(PI())*ERF(C32/2)+2)^2/EXP(-0.5*C32*C32)/4</f>
        <v>3.80386409949349</v>
      </c>
      <c r="H32" s="1" t="n">
        <f aca="false">ABS(G32-D32)</f>
        <v>0.177423744582638</v>
      </c>
      <c r="I32" s="1" t="n">
        <f aca="false">H32/ABS(G32)*100</f>
        <v>4.6643029283371</v>
      </c>
    </row>
    <row r="33" customFormat="false" ht="12.8" hidden="false" customHeight="false" outlineLevel="0" collapsed="false">
      <c r="B33" s="0" t="n">
        <f aca="false">B32+1</f>
        <v>22</v>
      </c>
      <c r="C33" s="1" t="n">
        <f aca="false">C32+$C$6</f>
        <v>1.1</v>
      </c>
      <c r="D33" s="1" t="n">
        <f aca="false">E32</f>
        <v>3.91204454827518</v>
      </c>
      <c r="E33" s="1" t="n">
        <f aca="false">D33+$C$6*(C33*D33+SQRT(D33))</f>
        <v>4.22610144403111</v>
      </c>
      <c r="F33" s="1"/>
      <c r="G33" s="1" t="n">
        <f aca="false">(SQRT(PI())*ERF(C33/2)+2)^2/EXP(-0.5*C33*C33)/4</f>
        <v>4.11610118434384</v>
      </c>
      <c r="H33" s="1" t="n">
        <f aca="false">ABS(G33-D33)</f>
        <v>0.204056636068657</v>
      </c>
      <c r="I33" s="1" t="n">
        <f aca="false">H33/ABS(G33)*100</f>
        <v>4.95752234772106</v>
      </c>
    </row>
    <row r="34" customFormat="false" ht="12.8" hidden="false" customHeight="false" outlineLevel="0" collapsed="false">
      <c r="B34" s="0" t="n">
        <f aca="false">B33+1</f>
        <v>23</v>
      </c>
      <c r="C34" s="1" t="n">
        <f aca="false">C33+$C$6</f>
        <v>1.15</v>
      </c>
      <c r="D34" s="1" t="n">
        <f aca="false">E33</f>
        <v>4.22610144403111</v>
      </c>
      <c r="E34" s="1" t="n">
        <f aca="false">D34+$C$6*(C34*D34+SQRT(D34))</f>
        <v>4.57188969657559</v>
      </c>
      <c r="F34" s="1"/>
      <c r="G34" s="1" t="n">
        <f aca="false">(SQRT(PI())*ERF(C34/2)+2)^2/EXP(-0.5*C34*C34)/4</f>
        <v>4.46073699965546</v>
      </c>
      <c r="H34" s="1" t="n">
        <f aca="false">ABS(G34-D34)</f>
        <v>0.234635555624346</v>
      </c>
      <c r="I34" s="1" t="n">
        <f aca="false">H34/ABS(G34)*100</f>
        <v>5.26001769757934</v>
      </c>
    </row>
    <row r="35" customFormat="false" ht="12.8" hidden="false" customHeight="false" outlineLevel="0" collapsed="false">
      <c r="B35" s="0" t="n">
        <f aca="false">B34+1</f>
        <v>24</v>
      </c>
      <c r="C35" s="1" t="n">
        <f aca="false">C34+$C$6</f>
        <v>1.2</v>
      </c>
      <c r="D35" s="1" t="n">
        <f aca="false">E34</f>
        <v>4.57188969657559</v>
      </c>
      <c r="E35" s="1" t="n">
        <f aca="false">D35+$C$6*(C35*D35+SQRT(D35))</f>
        <v>4.95311296678761</v>
      </c>
      <c r="F35" s="1"/>
      <c r="G35" s="1" t="n">
        <f aca="false">(SQRT(PI())*ERF(C35/2)+2)^2/EXP(-0.5*C35*C35)/4</f>
        <v>4.84167525063322</v>
      </c>
      <c r="H35" s="1" t="n">
        <f aca="false">ABS(G35-D35)</f>
        <v>0.269785554057633</v>
      </c>
      <c r="I35" s="1" t="n">
        <f aca="false">H35/ABS(G35)*100</f>
        <v>5.57215302745365</v>
      </c>
    </row>
    <row r="36" customFormat="false" ht="12.8" hidden="false" customHeight="false" outlineLevel="0" collapsed="false">
      <c r="B36" s="0" t="n">
        <f aca="false">B35+1</f>
        <v>25</v>
      </c>
      <c r="C36" s="1" t="n">
        <f aca="false">C35+$C$6</f>
        <v>1.25</v>
      </c>
      <c r="D36" s="1" t="n">
        <f aca="false">E35</f>
        <v>4.95311296678761</v>
      </c>
      <c r="E36" s="1" t="n">
        <f aca="false">D36+$C$6*(C36*D36+SQRT(D36))</f>
        <v>5.37396047838353</v>
      </c>
      <c r="F36" s="1"/>
      <c r="G36" s="1" t="n">
        <f aca="false">(SQRT(PI())*ERF(C36/2)+2)^2/EXP(-0.5*C36*C36)/4</f>
        <v>5.26335012037383</v>
      </c>
      <c r="H36" s="1" t="n">
        <f aca="false">ABS(G36-D36)</f>
        <v>0.310237153586224</v>
      </c>
      <c r="I36" s="1" t="n">
        <f aca="false">H36/ABS(G36)*100</f>
        <v>5.89429064172135</v>
      </c>
    </row>
    <row r="37" customFormat="false" ht="12.8" hidden="false" customHeight="false" outlineLevel="0" collapsed="false">
      <c r="B37" s="0" t="n">
        <f aca="false">B36+1</f>
        <v>26</v>
      </c>
      <c r="C37" s="1" t="n">
        <f aca="false">C36+$C$6</f>
        <v>1.3</v>
      </c>
      <c r="D37" s="1" t="n">
        <f aca="false">E36</f>
        <v>5.37396047838353</v>
      </c>
      <c r="E37" s="1" t="n">
        <f aca="false">D37+$C$6*(C37*D37+SQRT(D37))</f>
        <v>5.83917693068025</v>
      </c>
      <c r="F37" s="1"/>
      <c r="G37" s="1" t="n">
        <f aca="false">(SQRT(PI())*ERF(C37/2)+2)^2/EXP(-0.5*C37*C37)/4</f>
        <v>5.73080574948606</v>
      </c>
      <c r="H37" s="1" t="n">
        <f aca="false">ABS(G37-D37)</f>
        <v>0.356845271102529</v>
      </c>
      <c r="I37" s="1" t="n">
        <f aca="false">H37/ABS(G37)*100</f>
        <v>6.22679055444395</v>
      </c>
    </row>
    <row r="38" customFormat="false" ht="12.8" hidden="false" customHeight="false" outlineLevel="0" collapsed="false">
      <c r="B38" s="0" t="n">
        <f aca="false">B37+1</f>
        <v>27</v>
      </c>
      <c r="C38" s="1" t="n">
        <f aca="false">C37+$C$6</f>
        <v>1.35</v>
      </c>
      <c r="D38" s="1" t="n">
        <f aca="false">E37</f>
        <v>5.83917693068025</v>
      </c>
      <c r="E38" s="1" t="n">
        <f aca="false">D38+$C$6*(C38*D38+SQRT(D38))</f>
        <v>6.35414331822439</v>
      </c>
      <c r="F38" s="1"/>
      <c r="G38" s="1" t="n">
        <f aca="false">(SQRT(PI())*ERF(C38/2)+2)^2/EXP(-0.5*C38*C38)/4</f>
        <v>6.2497886634777</v>
      </c>
      <c r="H38" s="1" t="n">
        <f aca="false">ABS(G38-D38)</f>
        <v>0.410611732797454</v>
      </c>
      <c r="I38" s="1" t="n">
        <f aca="false">H38/ABS(G38)*100</f>
        <v>6.57000988204565</v>
      </c>
    </row>
    <row r="39" customFormat="false" ht="12.8" hidden="false" customHeight="false" outlineLevel="0" collapsed="false">
      <c r="B39" s="0" t="n">
        <f aca="false">B38+1</f>
        <v>28</v>
      </c>
      <c r="C39" s="1" t="n">
        <f aca="false">C38+$C$6</f>
        <v>1.4</v>
      </c>
      <c r="D39" s="1" t="n">
        <f aca="false">E38</f>
        <v>6.35414331822439</v>
      </c>
      <c r="E39" s="1" t="n">
        <f aca="false">D39+$C$6*(C39*D39+SQRT(D39))</f>
        <v>6.92497048112263</v>
      </c>
      <c r="F39" s="1"/>
      <c r="G39" s="1" t="n">
        <f aca="false">(SQRT(PI())*ERF(C39/2)+2)^2/EXP(-0.5*C39*C39)/4</f>
        <v>6.82685541633815</v>
      </c>
      <c r="H39" s="1" t="n">
        <f aca="false">ABS(G39-D39)</f>
        <v>0.472712098113763</v>
      </c>
      <c r="I39" s="1" t="n">
        <f aca="false">H39/ABS(G39)*100</f>
        <v>6.9243021755296</v>
      </c>
    </row>
    <row r="40" customFormat="false" ht="12.8" hidden="false" customHeight="false" outlineLevel="0" collapsed="false">
      <c r="B40" s="0" t="n">
        <f aca="false">B39+1</f>
        <v>29</v>
      </c>
      <c r="C40" s="1" t="n">
        <f aca="false">C39+$C$6</f>
        <v>1.45</v>
      </c>
      <c r="D40" s="1" t="n">
        <f aca="false">E39</f>
        <v>6.92497048112263</v>
      </c>
      <c r="E40" s="1" t="n">
        <f aca="false">D40+$C$6*(C40*D40+SQRT(D40))</f>
        <v>7.55860753423959</v>
      </c>
      <c r="F40" s="1"/>
      <c r="G40" s="1" t="n">
        <f aca="false">(SQRT(PI())*ERF(C40/2)+2)^2/EXP(-0.5*C40*C40)/4</f>
        <v>7.46949814270499</v>
      </c>
      <c r="H40" s="1" t="n">
        <f aca="false">ABS(G40-D40)</f>
        <v>0.544527661582361</v>
      </c>
      <c r="I40" s="1" t="n">
        <f aca="false">H40/ABS(G40)*100</f>
        <v>7.29001669428311</v>
      </c>
    </row>
    <row r="41" customFormat="false" ht="12.8" hidden="false" customHeight="false" outlineLevel="0" collapsed="false">
      <c r="B41" s="0" t="n">
        <f aca="false">B40+1</f>
        <v>30</v>
      </c>
      <c r="C41" s="1" t="n">
        <f aca="false">C40+$C$6</f>
        <v>1.5</v>
      </c>
      <c r="D41" s="1" t="n">
        <f aca="false">E40</f>
        <v>7.55860753423959</v>
      </c>
      <c r="E41" s="1" t="n">
        <f aca="false">D41+$C$6*(C41*D41+SQRT(D41))</f>
        <v>8.26296770870066</v>
      </c>
      <c r="F41" s="1"/>
      <c r="G41" s="1" t="n">
        <f aca="false">(SQRT(PI())*ERF(C41/2)+2)^2/EXP(-0.5*C41*C41)/4</f>
        <v>8.18629121893525</v>
      </c>
      <c r="H41" s="1" t="n">
        <f aca="false">ABS(G41-D41)</f>
        <v>0.627683684695661</v>
      </c>
      <c r="I41" s="1" t="n">
        <f aca="false">H41/ABS(G41)*100</f>
        <v>7.66749762387882</v>
      </c>
    </row>
    <row r="42" customFormat="false" ht="12.8" hidden="false" customHeight="false" outlineLevel="0" collapsed="false">
      <c r="B42" s="0" t="n">
        <f aca="false">B41+1</f>
        <v>31</v>
      </c>
      <c r="C42" s="1" t="n">
        <f aca="false">C41+$C$6</f>
        <v>1.55</v>
      </c>
      <c r="D42" s="1" t="n">
        <f aca="false">E41</f>
        <v>8.26296770870066</v>
      </c>
      <c r="E42" s="1" t="n">
        <f aca="false">D42+$C$6*(C42*D42+SQRT(D42))</f>
        <v>9.04707459738666</v>
      </c>
      <c r="F42" s="1"/>
      <c r="G42" s="1" t="n">
        <f aca="false">(SQRT(PI())*ERF(C42/2)+2)^2/EXP(-0.5*C42*C42)/4</f>
        <v>8.98706284284019</v>
      </c>
      <c r="H42" s="1" t="n">
        <f aca="false">ABS(G42-D42)</f>
        <v>0.724095134139525</v>
      </c>
      <c r="I42" s="1" t="n">
        <f aca="false">H42/ABS(G42)*100</f>
        <v>8.05708324067631</v>
      </c>
    </row>
    <row r="43" customFormat="false" ht="12.8" hidden="false" customHeight="false" outlineLevel="0" collapsed="false">
      <c r="B43" s="0" t="n">
        <f aca="false">B42+1</f>
        <v>32</v>
      </c>
      <c r="C43" s="1" t="n">
        <f aca="false">C42+$C$6</f>
        <v>1.6</v>
      </c>
      <c r="D43" s="1" t="n">
        <f aca="false">E42</f>
        <v>9.04707459738666</v>
      </c>
      <c r="E43" s="1" t="n">
        <f aca="false">D43+$C$6*(C43*D43+SQRT(D43))</f>
        <v>9.92123234185926</v>
      </c>
      <c r="F43" s="1"/>
      <c r="G43" s="1" t="n">
        <f aca="false">(SQRT(PI())*ERF(C43/2)+2)^2/EXP(-0.5*C43*C43)/4</f>
        <v>9.88309607416287</v>
      </c>
      <c r="H43" s="1" t="n">
        <f aca="false">ABS(G43-D43)</f>
        <v>0.836021476776207</v>
      </c>
      <c r="I43" s="1" t="n">
        <f aca="false">H43/ABS(G43)*100</f>
        <v>8.45910502642787</v>
      </c>
    </row>
    <row r="44" customFormat="false" ht="12.8" hidden="false" customHeight="false" outlineLevel="0" collapsed="false">
      <c r="B44" s="0" t="n">
        <f aca="false">B43+1</f>
        <v>33</v>
      </c>
      <c r="C44" s="1" t="n">
        <f aca="false">C43+$C$6</f>
        <v>1.65</v>
      </c>
      <c r="D44" s="1" t="n">
        <f aca="false">E43</f>
        <v>9.92123234185926</v>
      </c>
      <c r="E44" s="1" t="n">
        <f aca="false">D44+$C$6*(C44*D44+SQRT(D44))</f>
        <v>10.8972239489624</v>
      </c>
      <c r="F44" s="1"/>
      <c r="G44" s="1" t="n">
        <f aca="false">(SQRT(PI())*ERF(C44/2)+2)^2/EXP(-0.5*C44*C44)/4</f>
        <v>10.8873647591803</v>
      </c>
      <c r="H44" s="1" t="n">
        <f aca="false">ABS(G44-D44)</f>
        <v>0.966132417321056</v>
      </c>
      <c r="I44" s="1" t="n">
        <f aca="false">H44/ABS(G44)*100</f>
        <v>8.87388673651634</v>
      </c>
    </row>
    <row r="45" customFormat="false" ht="12.8" hidden="false" customHeight="false" outlineLevel="0" collapsed="false">
      <c r="B45" s="0" t="n">
        <f aca="false">B44+1</f>
        <v>34</v>
      </c>
      <c r="C45" s="1" t="n">
        <f aca="false">C44+$C$6</f>
        <v>1.7</v>
      </c>
      <c r="D45" s="1" t="n">
        <f aca="false">E44</f>
        <v>10.8972239489624</v>
      </c>
      <c r="E45" s="1" t="n">
        <f aca="false">D45+$C$6*(C45*D45+SQRT(D45))</f>
        <v>11.9885427024374</v>
      </c>
      <c r="F45" s="1"/>
      <c r="G45" s="1" t="n">
        <f aca="false">(SQRT(PI())*ERF(C45/2)+2)^2/EXP(-0.5*C45*C45)/4</f>
        <v>12.0148108250091</v>
      </c>
      <c r="H45" s="1" t="n">
        <f aca="false">ABS(G45-D45)</f>
        <v>1.11758687604672</v>
      </c>
      <c r="I45" s="1" t="n">
        <f aca="false">H45/ABS(G45)*100</f>
        <v>9.30174342587597</v>
      </c>
    </row>
    <row r="46" customFormat="false" ht="12.8" hidden="false" customHeight="false" outlineLevel="0" collapsed="false">
      <c r="B46" s="0" t="n">
        <f aca="false">B45+1</f>
        <v>35</v>
      </c>
      <c r="C46" s="1" t="n">
        <f aca="false">C45+$C$6</f>
        <v>1.75</v>
      </c>
      <c r="D46" s="1" t="n">
        <f aca="false">E45</f>
        <v>11.9885427024374</v>
      </c>
      <c r="E46" s="1" t="n">
        <f aca="false">D46+$C$6*(C46*D46+SQRT(D46))</f>
        <v>13.2106625639887</v>
      </c>
      <c r="F46" s="1"/>
      <c r="G46" s="1" t="n">
        <f aca="false">(SQRT(PI())*ERF(C46/2)+2)^2/EXP(-0.5*C46*C46)/4</f>
        <v>13.2826707113673</v>
      </c>
      <c r="H46" s="1" t="n">
        <f aca="false">ABS(G46-D46)</f>
        <v>1.29412800892989</v>
      </c>
      <c r="I46" s="1" t="n">
        <f aca="false">H46/ABS(G46)*100</f>
        <v>9.74298043707714</v>
      </c>
    </row>
    <row r="47" customFormat="false" ht="12.8" hidden="false" customHeight="false" outlineLevel="0" collapsed="false">
      <c r="B47" s="0" t="n">
        <f aca="false">B46+1</f>
        <v>36</v>
      </c>
      <c r="C47" s="1" t="n">
        <f aca="false">C46+$C$6</f>
        <v>1.8</v>
      </c>
      <c r="D47" s="1" t="n">
        <f aca="false">E46</f>
        <v>13.2106625639887</v>
      </c>
      <c r="E47" s="1" t="n">
        <f aca="false">D47+$C$6*(C47*D47+SQRT(D47))</f>
        <v>14.5813545705368</v>
      </c>
      <c r="F47" s="1"/>
      <c r="G47" s="1" t="n">
        <f aca="false">(SQRT(PI())*ERF(C47/2)+2)^2/EXP(-0.5*C47*C47)/4</f>
        <v>14.7108602576262</v>
      </c>
      <c r="H47" s="1" t="n">
        <f aca="false">ABS(G47-D47)</f>
        <v>1.50019769363751</v>
      </c>
      <c r="I47" s="1" t="n">
        <f aca="false">H47/ABS(G47)*100</f>
        <v>10.197892355478</v>
      </c>
    </row>
    <row r="48" customFormat="false" ht="12.8" hidden="false" customHeight="false" outlineLevel="0" collapsed="false">
      <c r="B48" s="0" t="n">
        <f aca="false">B47+1</f>
        <v>37</v>
      </c>
      <c r="C48" s="1" t="n">
        <f aca="false">C47+$C$6</f>
        <v>1.85</v>
      </c>
      <c r="D48" s="1" t="n">
        <f aca="false">E47</f>
        <v>14.5813545705368</v>
      </c>
      <c r="E48" s="1" t="n">
        <f aca="false">D48+$C$6*(C48*D48+SQRT(D48))</f>
        <v>16.1210575677852</v>
      </c>
      <c r="F48" s="1"/>
      <c r="G48" s="1" t="n">
        <f aca="false">(SQRT(PI())*ERF(C48/2)+2)^2/EXP(-0.5*C48*C48)/4</f>
        <v>16.3224292398478</v>
      </c>
      <c r="H48" s="1" t="n">
        <f aca="false">ABS(G48-D48)</f>
        <v>1.74107466931097</v>
      </c>
      <c r="I48" s="1" t="n">
        <f aca="false">H48/ABS(G48)*100</f>
        <v>10.6667619367618</v>
      </c>
    </row>
    <row r="49" customFormat="false" ht="12.8" hidden="false" customHeight="false" outlineLevel="0" collapsed="false">
      <c r="B49" s="0" t="n">
        <f aca="false">B48+1</f>
        <v>38</v>
      </c>
      <c r="C49" s="1" t="n">
        <f aca="false">C48+$C$6</f>
        <v>1.9</v>
      </c>
      <c r="D49" s="1" t="n">
        <f aca="false">E48</f>
        <v>16.1210575677852</v>
      </c>
      <c r="E49" s="1" t="n">
        <f aca="false">D49+$C$6*(C49*D49+SQRT(D49))</f>
        <v>17.8533132207661</v>
      </c>
      <c r="F49" s="1"/>
      <c r="G49" s="1" t="n">
        <f aca="false">(SQRT(PI())*ERF(C49/2)+2)^2/EXP(-0.5*C49*C49)/4</f>
        <v>18.1440990285687</v>
      </c>
      <c r="H49" s="1" t="n">
        <f aca="false">ABS(G49-D49)</f>
        <v>2.02304146078354</v>
      </c>
      <c r="I49" s="1" t="n">
        <f aca="false">H49/ABS(G49)*100</f>
        <v>11.1498590125537</v>
      </c>
    </row>
    <row r="50" customFormat="false" ht="12.8" hidden="false" customHeight="false" outlineLevel="0" collapsed="false">
      <c r="B50" s="0" t="n">
        <f aca="false">B49+1</f>
        <v>39</v>
      </c>
      <c r="C50" s="1" t="n">
        <f aca="false">C49+$C$6</f>
        <v>1.95</v>
      </c>
      <c r="D50" s="1" t="n">
        <f aca="false">E49</f>
        <v>17.8533132207661</v>
      </c>
      <c r="E50" s="1" t="n">
        <f aca="false">D50+$C$6*(C50*D50+SQRT(D50))</f>
        <v>19.8052771658238</v>
      </c>
      <c r="F50" s="1"/>
      <c r="G50" s="1" t="n">
        <f aca="false">(SQRT(PI())*ERF(C50/2)+2)^2/EXP(-0.5*C50*C50)/4</f>
        <v>20.2068996025972</v>
      </c>
      <c r="H50" s="1" t="n">
        <f aca="false">ABS(G50-D50)</f>
        <v>2.35358638183106</v>
      </c>
      <c r="I50" s="1" t="n">
        <f aca="false">H50/ABS(G50)*100</f>
        <v>11.6474393802034</v>
      </c>
    </row>
    <row r="51" customFormat="false" ht="12.8" hidden="false" customHeight="false" outlineLevel="0" collapsed="false">
      <c r="B51" s="0" t="n">
        <f aca="false">B50+1</f>
        <v>40</v>
      </c>
      <c r="C51" s="1" t="n">
        <f aca="false">C50+$C$6</f>
        <v>2</v>
      </c>
      <c r="D51" s="1" t="n">
        <f aca="false">E50</f>
        <v>19.8052771658238</v>
      </c>
      <c r="E51" s="1" t="n">
        <f aca="false">D51+$C$6*(C51*D51+SQRT(D51))</f>
        <v>22.0083204839143</v>
      </c>
      <c r="F51" s="1"/>
      <c r="G51" s="1" t="n">
        <f aca="false">(SQRT(PI())*ERF(C51/2)+2)^2/EXP(-0.5*C51*C51)/4</f>
        <v>22.5469255171321</v>
      </c>
      <c r="H51" s="1" t="n">
        <f aca="false">ABS(G51-D51)</f>
        <v>2.74164835130833</v>
      </c>
      <c r="I51" s="1" t="n">
        <f aca="false">H51/ABS(G51)*100</f>
        <v>12.1597436831248</v>
      </c>
    </row>
  </sheetData>
  <printOptions headings="false" gridLines="false" gridLinesSet="true" horizontalCentered="false" verticalCentered="false"/>
  <pageMargins left="0.7875" right="0.7875" top="0.7875" bottom="1.025" header="0.511805555555555" footer="0.7875"/>
  <pageSetup paperSize="1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&amp;CPage 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7"/>
    <col collapsed="false" customWidth="false" hidden="false" outlineLevel="0" max="1025" min="2" style="0" width="11.52"/>
  </cols>
  <sheetData/>
  <printOptions headings="false" gridLines="false" gridLinesSet="true" horizontalCentered="false" verticalCentered="false"/>
  <pageMargins left="0.7875" right="0.7875" top="0.7875" bottom="1.025" header="0.511805555555555" footer="0.7875"/>
  <pageSetup paperSize="1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2011-01-30T20:24:03Z</dcterms:created>
  <dc:creator>gpugh </dc:creator>
  <dc:description/>
  <dc:language>en-CA</dc:language>
  <cp:lastModifiedBy/>
  <cp:lastPrinted>2011-01-30T21:57:36Z</cp:lastPrinted>
  <dcterms:modified xsi:type="dcterms:W3CDTF">2019-01-27T21:23:24Z</dcterms:modified>
  <cp:revision>19</cp:revision>
  <dc:subject/>
  <dc:title/>
</cp:coreProperties>
</file>