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0" i="1"/>
  <c r="B21"/>
  <c r="B25" s="1"/>
  <c r="I23"/>
  <c r="I27"/>
  <c r="H22"/>
  <c r="I22" s="1"/>
  <c r="H23"/>
  <c r="H24"/>
  <c r="I24" s="1"/>
  <c r="H25"/>
  <c r="I25" s="1"/>
  <c r="H26"/>
  <c r="I26" s="1"/>
  <c r="H27"/>
  <c r="H21"/>
  <c r="I21" s="1"/>
  <c r="G29"/>
  <c r="I4"/>
  <c r="I6"/>
  <c r="I7"/>
  <c r="I3"/>
  <c r="H4"/>
  <c r="H5"/>
  <c r="I5" s="1"/>
  <c r="I9" s="1"/>
  <c r="I10" s="1"/>
  <c r="I11" s="1"/>
  <c r="I12" s="1"/>
  <c r="H6"/>
  <c r="H7"/>
  <c r="H3"/>
  <c r="G9"/>
  <c r="B23"/>
  <c r="B22"/>
  <c r="C17" l="1"/>
  <c r="C16"/>
  <c r="I29"/>
  <c r="I30" s="1"/>
  <c r="I31" s="1"/>
  <c r="I32" s="1"/>
  <c r="C4"/>
  <c r="C15"/>
  <c r="C6"/>
  <c r="C7"/>
  <c r="C11"/>
  <c r="C3"/>
  <c r="C12"/>
  <c r="C8"/>
  <c r="C13"/>
  <c r="C9"/>
  <c r="C5"/>
  <c r="C14"/>
  <c r="C10"/>
</calcChain>
</file>

<file path=xl/sharedStrings.xml><?xml version="1.0" encoding="utf-8"?>
<sst xmlns="http://schemas.openxmlformats.org/spreadsheetml/2006/main" count="37" uniqueCount="32">
  <si>
    <t>Student</t>
  </si>
  <si>
    <t>Joe Blow</t>
  </si>
  <si>
    <t>Rex T</t>
  </si>
  <si>
    <t>Bilbo Baggins</t>
  </si>
  <si>
    <t xml:space="preserve">Ted Neggent </t>
  </si>
  <si>
    <t>Carrie King</t>
  </si>
  <si>
    <t>Freddy Krugger</t>
  </si>
  <si>
    <t xml:space="preserve">Marilyn Manson </t>
  </si>
  <si>
    <t xml:space="preserve">Dorin Stop </t>
  </si>
  <si>
    <t>Ed Hardy</t>
  </si>
  <si>
    <t>Test 1</t>
  </si>
  <si>
    <t>Donald Hebb</t>
  </si>
  <si>
    <t>Average</t>
  </si>
  <si>
    <t>Standard Deviation</t>
  </si>
  <si>
    <t>z-scores</t>
  </si>
  <si>
    <t>Mode</t>
  </si>
  <si>
    <t>Median</t>
  </si>
  <si>
    <t>Standard Error of Mean</t>
  </si>
  <si>
    <t>William James</t>
  </si>
  <si>
    <t>Stephen Hawkings</t>
  </si>
  <si>
    <r>
      <rPr>
        <b/>
        <sz val="11"/>
        <color theme="1"/>
        <rFont val="Calibri"/>
        <family val="2"/>
        <scheme val="minor"/>
      </rPr>
      <t>Sample</t>
    </r>
    <r>
      <rPr>
        <sz val="11"/>
        <color theme="1"/>
        <rFont val="Calibri"/>
        <family val="2"/>
        <scheme val="minor"/>
      </rPr>
      <t xml:space="preserve"> of Students</t>
    </r>
  </si>
  <si>
    <t>average</t>
  </si>
  <si>
    <t>SEM</t>
  </si>
  <si>
    <t>SS</t>
  </si>
  <si>
    <t>Var</t>
  </si>
  <si>
    <t>STD</t>
  </si>
  <si>
    <t>Data</t>
  </si>
  <si>
    <t>Deviations</t>
  </si>
  <si>
    <t>Squared Dev</t>
  </si>
  <si>
    <t>Bill Wundt</t>
  </si>
  <si>
    <t>Carl Rogers</t>
  </si>
  <si>
    <t>Igor Pavlov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</si>
</sst>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topLeftCell="A9" workbookViewId="0">
      <selection sqref="A1:I32"/>
    </sheetView>
  </sheetViews>
  <sheetFormatPr defaultRowHeight="15"/>
  <cols>
    <col min="1" max="1" width="23" customWidth="1"/>
    <col min="7" max="9" width="12.85546875" customWidth="1"/>
  </cols>
  <sheetData>
    <row r="1" spans="1:9">
      <c r="A1" t="s">
        <v>20</v>
      </c>
    </row>
    <row r="2" spans="1:9">
      <c r="A2" t="s">
        <v>0</v>
      </c>
      <c r="B2" t="s">
        <v>10</v>
      </c>
      <c r="C2" t="s">
        <v>14</v>
      </c>
      <c r="G2" t="s">
        <v>26</v>
      </c>
      <c r="H2" t="s">
        <v>27</v>
      </c>
      <c r="I2" t="s">
        <v>28</v>
      </c>
    </row>
    <row r="3" spans="1:9">
      <c r="A3" t="s">
        <v>1</v>
      </c>
      <c r="B3">
        <v>44</v>
      </c>
      <c r="C3" s="1">
        <f>(B3-B$20)/B$21</f>
        <v>-0.33334345689136147</v>
      </c>
      <c r="G3">
        <v>3</v>
      </c>
      <c r="H3">
        <f>G3-5</f>
        <v>-2</v>
      </c>
      <c r="I3">
        <f>H3*H3</f>
        <v>4</v>
      </c>
    </row>
    <row r="4" spans="1:9">
      <c r="A4" t="s">
        <v>31</v>
      </c>
      <c r="B4">
        <v>33</v>
      </c>
      <c r="C4" s="1">
        <f t="shared" ref="C4:C17" si="0">(B4-B$20)/B$21</f>
        <v>-0.72621253108475159</v>
      </c>
      <c r="G4">
        <v>4</v>
      </c>
      <c r="H4">
        <f t="shared" ref="H4:H7" si="1">G4-5</f>
        <v>-1</v>
      </c>
      <c r="I4">
        <f t="shared" ref="I4:I7" si="2">H4*H4</f>
        <v>1</v>
      </c>
    </row>
    <row r="5" spans="1:9">
      <c r="A5" t="s">
        <v>2</v>
      </c>
      <c r="B5">
        <v>77</v>
      </c>
      <c r="C5" s="1">
        <f t="shared" si="0"/>
        <v>0.84526376568880912</v>
      </c>
      <c r="G5">
        <v>5</v>
      </c>
      <c r="H5">
        <f t="shared" si="1"/>
        <v>0</v>
      </c>
      <c r="I5">
        <f t="shared" si="2"/>
        <v>0</v>
      </c>
    </row>
    <row r="6" spans="1:9">
      <c r="A6" t="s">
        <v>3</v>
      </c>
      <c r="B6">
        <v>55</v>
      </c>
      <c r="C6" s="1">
        <f t="shared" si="0"/>
        <v>5.9525617302028731E-2</v>
      </c>
      <c r="G6">
        <v>6</v>
      </c>
      <c r="H6">
        <f t="shared" si="1"/>
        <v>1</v>
      </c>
      <c r="I6">
        <f t="shared" si="2"/>
        <v>1</v>
      </c>
    </row>
    <row r="7" spans="1:9">
      <c r="A7" t="s">
        <v>4</v>
      </c>
      <c r="B7">
        <v>33</v>
      </c>
      <c r="C7" s="1">
        <f t="shared" si="0"/>
        <v>-0.72621253108475159</v>
      </c>
      <c r="G7">
        <v>7</v>
      </c>
      <c r="H7">
        <f t="shared" si="1"/>
        <v>2</v>
      </c>
      <c r="I7">
        <f t="shared" si="2"/>
        <v>4</v>
      </c>
    </row>
    <row r="8" spans="1:9">
      <c r="A8" t="s">
        <v>5</v>
      </c>
      <c r="B8">
        <v>23</v>
      </c>
      <c r="C8" s="1">
        <f t="shared" si="0"/>
        <v>-1.0833662348969244</v>
      </c>
    </row>
    <row r="9" spans="1:9">
      <c r="A9" t="s">
        <v>6</v>
      </c>
      <c r="B9">
        <v>25</v>
      </c>
      <c r="C9" s="1">
        <f t="shared" si="0"/>
        <v>-1.01193549413449</v>
      </c>
      <c r="F9" t="s">
        <v>21</v>
      </c>
      <c r="G9">
        <f>AVERAGE(G3:G7)</f>
        <v>5</v>
      </c>
      <c r="H9" t="s">
        <v>23</v>
      </c>
      <c r="I9">
        <f>SUM(I3:I7)</f>
        <v>10</v>
      </c>
    </row>
    <row r="10" spans="1:9">
      <c r="A10" t="s">
        <v>7</v>
      </c>
      <c r="B10">
        <v>47</v>
      </c>
      <c r="C10" s="1">
        <f t="shared" si="0"/>
        <v>-0.22619734574770958</v>
      </c>
      <c r="H10" t="s">
        <v>24</v>
      </c>
      <c r="I10">
        <f>I9/5</f>
        <v>2</v>
      </c>
    </row>
    <row r="11" spans="1:9">
      <c r="A11" t="s">
        <v>8</v>
      </c>
      <c r="B11">
        <v>10</v>
      </c>
      <c r="C11" s="1">
        <f t="shared" si="0"/>
        <v>-1.5476660498527492</v>
      </c>
      <c r="H11" t="s">
        <v>25</v>
      </c>
      <c r="I11">
        <f>SQRT(I10)</f>
        <v>1.4142135623730951</v>
      </c>
    </row>
    <row r="12" spans="1:9">
      <c r="A12" t="s">
        <v>9</v>
      </c>
      <c r="B12">
        <v>33</v>
      </c>
      <c r="C12" s="1">
        <f t="shared" si="0"/>
        <v>-0.72621253108475159</v>
      </c>
      <c r="H12" t="s">
        <v>22</v>
      </c>
      <c r="I12">
        <f>I11/SQRT(5)</f>
        <v>0.63245553203367588</v>
      </c>
    </row>
    <row r="13" spans="1:9">
      <c r="A13" t="s">
        <v>19</v>
      </c>
      <c r="B13">
        <v>100</v>
      </c>
      <c r="C13" s="1">
        <f t="shared" si="0"/>
        <v>1.6667172844568068</v>
      </c>
    </row>
    <row r="14" spans="1:9">
      <c r="A14" t="s">
        <v>11</v>
      </c>
      <c r="B14">
        <v>90</v>
      </c>
      <c r="C14" s="1">
        <f t="shared" si="0"/>
        <v>1.3095635806446337</v>
      </c>
    </row>
    <row r="15" spans="1:9">
      <c r="A15" t="s">
        <v>18</v>
      </c>
      <c r="B15">
        <v>89</v>
      </c>
      <c r="C15" s="1">
        <f t="shared" si="0"/>
        <v>1.2738482102634165</v>
      </c>
    </row>
    <row r="16" spans="1:9">
      <c r="A16" t="s">
        <v>29</v>
      </c>
      <c r="B16">
        <v>76</v>
      </c>
      <c r="C16" s="1">
        <f t="shared" si="0"/>
        <v>0.80954839530759182</v>
      </c>
    </row>
    <row r="17" spans="1:9">
      <c r="A17" t="s">
        <v>30</v>
      </c>
      <c r="B17">
        <v>65</v>
      </c>
      <c r="C17" s="1">
        <f t="shared" si="0"/>
        <v>0.41667932111420164</v>
      </c>
    </row>
    <row r="18" spans="1:9">
      <c r="C18" s="1"/>
    </row>
    <row r="20" spans="1:9">
      <c r="A20" t="s">
        <v>12</v>
      </c>
      <c r="B20">
        <f>AVERAGE(B3:B17)</f>
        <v>53.333333333333336</v>
      </c>
      <c r="G20" t="s">
        <v>26</v>
      </c>
    </row>
    <row r="21" spans="1:9">
      <c r="A21" t="s">
        <v>13</v>
      </c>
      <c r="B21">
        <f>STDEV(B3:B17)</f>
        <v>27.999149646951441</v>
      </c>
      <c r="G21">
        <v>7</v>
      </c>
      <c r="H21">
        <f>G21-9</f>
        <v>-2</v>
      </c>
      <c r="I21">
        <f>H21*H21</f>
        <v>4</v>
      </c>
    </row>
    <row r="22" spans="1:9">
      <c r="A22" t="s">
        <v>15</v>
      </c>
      <c r="B22">
        <f>MODE(B3:B14)</f>
        <v>33</v>
      </c>
      <c r="G22">
        <v>16</v>
      </c>
      <c r="H22">
        <f t="shared" ref="H22:H27" si="3">G22-9</f>
        <v>7</v>
      </c>
      <c r="I22">
        <f t="shared" ref="I22:I27" si="4">H22*H22</f>
        <v>49</v>
      </c>
    </row>
    <row r="23" spans="1:9">
      <c r="A23" t="s">
        <v>16</v>
      </c>
      <c r="B23">
        <f>MEDIAN(B3:B14)</f>
        <v>38.5</v>
      </c>
      <c r="G23">
        <v>5</v>
      </c>
      <c r="H23">
        <f t="shared" si="3"/>
        <v>-4</v>
      </c>
      <c r="I23">
        <f t="shared" si="4"/>
        <v>16</v>
      </c>
    </row>
    <row r="24" spans="1:9">
      <c r="G24">
        <v>4</v>
      </c>
      <c r="H24">
        <f t="shared" si="3"/>
        <v>-5</v>
      </c>
      <c r="I24">
        <f t="shared" si="4"/>
        <v>25</v>
      </c>
    </row>
    <row r="25" spans="1:9">
      <c r="A25" t="s">
        <v>17</v>
      </c>
      <c r="B25">
        <f>B21/SQRT(12)</f>
        <v>8.0826582928740152</v>
      </c>
      <c r="G25">
        <v>9</v>
      </c>
      <c r="H25">
        <f t="shared" si="3"/>
        <v>0</v>
      </c>
      <c r="I25">
        <f t="shared" si="4"/>
        <v>0</v>
      </c>
    </row>
    <row r="26" spans="1:9">
      <c r="G26">
        <v>10</v>
      </c>
      <c r="H26">
        <f t="shared" si="3"/>
        <v>1</v>
      </c>
      <c r="I26">
        <f t="shared" si="4"/>
        <v>1</v>
      </c>
    </row>
    <row r="27" spans="1:9">
      <c r="G27">
        <v>12</v>
      </c>
      <c r="H27">
        <f t="shared" si="3"/>
        <v>3</v>
      </c>
      <c r="I27">
        <f t="shared" si="4"/>
        <v>9</v>
      </c>
    </row>
    <row r="29" spans="1:9">
      <c r="G29">
        <f>AVERAGE(G21:G27)</f>
        <v>9</v>
      </c>
      <c r="H29" t="s">
        <v>23</v>
      </c>
      <c r="I29">
        <f>SUM(I21:I27)</f>
        <v>104</v>
      </c>
    </row>
    <row r="30" spans="1:9">
      <c r="H30" t="s">
        <v>24</v>
      </c>
      <c r="I30" s="2">
        <f>I29/7</f>
        <v>14.857142857142858</v>
      </c>
    </row>
    <row r="31" spans="1:9">
      <c r="H31" t="s">
        <v>25</v>
      </c>
      <c r="I31" s="2">
        <f>SQRT(I30)</f>
        <v>3.8544964466377261</v>
      </c>
    </row>
    <row r="32" spans="1:9">
      <c r="H32" t="s">
        <v>22</v>
      </c>
      <c r="I32" s="2">
        <f>I31/SQRT(7)</f>
        <v>1.456862718169367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elliott</dc:creator>
  <cp:lastModifiedBy>elliott</cp:lastModifiedBy>
  <dcterms:created xsi:type="dcterms:W3CDTF">2012-09-18T15:38:18Z</dcterms:created>
  <dcterms:modified xsi:type="dcterms:W3CDTF">2012-09-18T19:21:33Z</dcterms:modified>
</cp:coreProperties>
</file>