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<sst xmlns="http://schemas.openxmlformats.org/spreadsheetml/2006/main" count="16" uniqueCount="16">
  <si>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O2</t>
  </si>
  <si>
    <t>[O2]</t>
  </si>
  <si>
    <t>Temp</t>
  </si>
  <si>
    <t>PO2</t>
  </si>
  <si>
    <t>KH</t>
  </si>
  <si>
    <t>temp =</t>
  </si>
  <si>
    <t>(mg/L)</t>
  </si>
  <si>
    <t>(mol/L)</t>
  </si>
  <si>
    <t>(atm)</t>
  </si>
  <si>
    <t>computed results</t>
  </si>
  <si>
    <r>
      <t>K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</t>
    </r>
  </si>
  <si>
    <r>
      <t>[O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] = 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</si>
  <si>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(mg/L)</t>
    </r>
  </si>
  <si>
    <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</si>
  <si>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r>
      <t>(mol L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atm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</si>
  <si>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r>
      <t>VARIATION OF K</t>
    </r>
    <r>
      <rPr>
        <b/>
        <vertAlign val="subscript"/>
        <sz val="10"/>
        <rFont val="Arial"/>
        <family val="2"/>
      </rPr>
      <t>H</t>
    </r>
    <r>
      <rPr>
        <b/>
        <sz val="10"/>
        <rFont val="Arial"/>
        <family val="2"/>
      </rPr>
      <t xml:space="preserve"> WITH TEMPERATURE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</si>
</sst>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0000"/>
    <numFmt numFmtId="175" formatCode="0.0000000"/>
    <numFmt numFmtId="176" formatCode="0.0000"/>
    <numFmt numFmtId="177" formatCode="0.000"/>
    <numFmt numFmtId="178" formatCode="0.000E+00"/>
  </numFmts>
  <fonts count="9">
    <font>
      <sz val="10"/>
      <name val="Arial"/>
      <family val="0"/>
    </font>
    <font>
      <vertAlign val="superscript"/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7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center"/>
    </xf>
    <xf numFmtId="2" fontId="0" fillId="0" borderId="14" xfId="0" applyNumberFormat="1" applyBorder="1" applyAlignment="1">
      <alignment/>
    </xf>
    <xf numFmtId="178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Variation of KH with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E+00"/>
            </c:trendlineLbl>
          </c:trendline>
          <c:xVal>
            <c:numRef>
              <c:f>Sheet1!$C$5:$C$8</c:f>
              <c:numCache/>
            </c:numRef>
          </c:xVal>
          <c:yVal>
            <c:numRef>
              <c:f>Sheet1!$E$5:$E$8</c:f>
              <c:numCache/>
            </c:numRef>
          </c:yVal>
          <c:smooth val="0"/>
        </c:ser>
        <c:axId val="45666589"/>
        <c:axId val="8346118"/>
      </c:scatterChart>
      <c:val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46118"/>
        <c:crosses val="autoZero"/>
        <c:crossBetween val="midCat"/>
        <c:dispUnits/>
      </c:valAx>
      <c:valAx>
        <c:axId val="8346118"/>
        <c:scaling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KH (mol L-1 atm-1)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65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142875</xdr:rowOff>
    </xdr:from>
    <xdr:to>
      <xdr:col>9</xdr:col>
      <xdr:colOff>19050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38125" y="1781175"/>
        <a:ext cx="55721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M12" sqref="M12"/>
    </sheetView>
  </sheetViews>
  <sheetFormatPr defaultColWidth="9.140625" defaultRowHeight="12.75"/>
  <cols>
    <col min="5" max="5" width="13.421875" style="0" customWidth="1"/>
    <col min="9" max="9" width="9.421875" style="0" bestFit="1" customWidth="1"/>
  </cols>
  <sheetData>
    <row r="1" spans="1:5" ht="14.25">
      <c r="A1" s="19" t="s">
        <v>15</v>
      </c>
      <c r="B1" s="19"/>
      <c r="C1" s="19"/>
      <c r="D1" s="19"/>
      <c r="E1" s="19"/>
    </row>
    <row r="2" ht="13.5" thickBot="1"/>
    <row r="3" spans="1:9" ht="12.75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H3" s="13" t="s">
        <v>9</v>
      </c>
      <c r="I3" s="14"/>
    </row>
    <row r="4" spans="1:9" ht="15" thickBot="1">
      <c r="A4" s="11" t="s">
        <v>6</v>
      </c>
      <c r="B4" s="7" t="s">
        <v>7</v>
      </c>
      <c r="C4" s="7" t="s">
        <v>13</v>
      </c>
      <c r="D4" s="7" t="s">
        <v>8</v>
      </c>
      <c r="E4" s="12" t="s">
        <v>14</v>
      </c>
      <c r="H4" s="17"/>
      <c r="I4" s="18"/>
    </row>
    <row r="5" spans="1:9" ht="12.75">
      <c r="A5" s="4">
        <v>14.63</v>
      </c>
      <c r="B5" s="4">
        <f>A5/32000</f>
        <v>0.0004571875</v>
      </c>
      <c r="C5" s="5">
        <v>0</v>
      </c>
      <c r="D5" s="4">
        <v>0.2095</v>
      </c>
      <c r="E5" s="6">
        <f>B5/$D$5</f>
        <v>0.0021822792362768497</v>
      </c>
      <c r="H5" s="15" t="s">
        <v>5</v>
      </c>
      <c r="I5" s="16">
        <v>23</v>
      </c>
    </row>
    <row r="6" spans="1:9" ht="15.75">
      <c r="A6" s="1">
        <v>11.28</v>
      </c>
      <c r="B6" s="1">
        <f>A6/32000</f>
        <v>0.0003525</v>
      </c>
      <c r="C6" s="2">
        <v>10</v>
      </c>
      <c r="D6" s="1"/>
      <c r="E6" s="3">
        <f>B6/$D$5</f>
        <v>0.0016825775656324584</v>
      </c>
      <c r="H6" s="15" t="s">
        <v>10</v>
      </c>
      <c r="I6" s="21">
        <f>0.000000686*($I$5^2)-0.0000555*$I$5+0.00218</f>
        <v>0.0012663940000000001</v>
      </c>
    </row>
    <row r="7" spans="1:9" ht="15.75">
      <c r="A7" s="1">
        <v>9.08</v>
      </c>
      <c r="B7" s="1">
        <f>A7/32000</f>
        <v>0.00028375</v>
      </c>
      <c r="C7" s="2">
        <v>20</v>
      </c>
      <c r="D7" s="1"/>
      <c r="E7" s="3">
        <f>B7/$D$5</f>
        <v>0.001354415274463007</v>
      </c>
      <c r="H7" s="15" t="s">
        <v>11</v>
      </c>
      <c r="I7" s="21">
        <f>$I$6*$D$5</f>
        <v>0.00026530954300000003</v>
      </c>
    </row>
    <row r="8" spans="1:9" ht="16.5" thickBot="1">
      <c r="A8" s="1">
        <v>7.57</v>
      </c>
      <c r="B8" s="1">
        <f>A8/32000</f>
        <v>0.0002365625</v>
      </c>
      <c r="C8" s="2">
        <v>30</v>
      </c>
      <c r="D8" s="1"/>
      <c r="E8" s="3">
        <f>B8/$D$5</f>
        <v>0.0011291766109785203</v>
      </c>
      <c r="H8" s="17" t="s">
        <v>12</v>
      </c>
      <c r="I8" s="20">
        <f>$I$7*32000</f>
        <v>8.489905376000001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krogh</dc:creator>
  <cp:keywords/>
  <dc:description/>
  <cp:lastModifiedBy> </cp:lastModifiedBy>
  <cp:lastPrinted>2000-09-27T16:17:51Z</cp:lastPrinted>
  <dcterms:created xsi:type="dcterms:W3CDTF">2000-09-12T04:14:20Z</dcterms:created>
  <dcterms:modified xsi:type="dcterms:W3CDTF">2002-04-22T00:27:38Z</dcterms:modified>
  <cp:category/>
  <cp:version/>
  <cp:contentType/>
  <cp:contentStatus/>
</cp:coreProperties>
</file>