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Program Reviews - CTAB VIU other\"/>
    </mc:Choice>
  </mc:AlternateContent>
  <bookViews>
    <workbookView xWindow="0" yWindow="0" windowWidth="17715" windowHeight="11700" activeTab="1"/>
  </bookViews>
  <sheets>
    <sheet name="Chart1" sheetId="2" r:id="rId1"/>
    <sheet name="Worksheet" sheetId="1" r:id="rId2"/>
    <sheet name="Sheet2" sheetId="4" r:id="rId3"/>
    <sheet name="Sheet1" sheetId="3" r:id="rId4"/>
  </sheets>
  <calcPr calcId="152511"/>
</workbook>
</file>

<file path=xl/calcChain.xml><?xml version="1.0" encoding="utf-8"?>
<calcChain xmlns="http://schemas.openxmlformats.org/spreadsheetml/2006/main">
  <c r="A9" i="1" l="1"/>
  <c r="A8" i="1"/>
  <c r="A12" i="1" l="1"/>
  <c r="A13" i="1"/>
  <c r="A14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11" i="1"/>
  <c r="B12" i="1"/>
  <c r="B13" i="1"/>
  <c r="B14" i="1"/>
  <c r="B15" i="1"/>
  <c r="B5" i="1" s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11" i="1"/>
  <c r="B4" i="1" l="1"/>
  <c r="A15" i="1"/>
  <c r="A4" i="1" s="1"/>
  <c r="B7" i="1"/>
  <c r="B6" i="1"/>
  <c r="A6" i="1"/>
  <c r="A7" i="1" l="1"/>
  <c r="A5" i="1"/>
  <c r="V4" i="1" l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N4" i="1"/>
  <c r="O4" i="1"/>
  <c r="P4" i="1"/>
  <c r="Q4" i="1"/>
  <c r="R4" i="1"/>
  <c r="S4" i="1"/>
  <c r="T4" i="1"/>
  <c r="U4" i="1"/>
  <c r="N5" i="1"/>
  <c r="O5" i="1"/>
  <c r="P5" i="1"/>
  <c r="Q5" i="1"/>
  <c r="R5" i="1"/>
  <c r="S5" i="1"/>
  <c r="T5" i="1"/>
  <c r="U5" i="1"/>
  <c r="N6" i="1"/>
  <c r="O6" i="1"/>
  <c r="P6" i="1"/>
  <c r="Q6" i="1"/>
  <c r="R6" i="1"/>
  <c r="S6" i="1"/>
  <c r="T6" i="1"/>
  <c r="U6" i="1"/>
  <c r="N7" i="1"/>
  <c r="O7" i="1"/>
  <c r="P7" i="1"/>
  <c r="Q7" i="1"/>
  <c r="R7" i="1"/>
  <c r="S7" i="1"/>
  <c r="T7" i="1"/>
  <c r="U7" i="1"/>
  <c r="E4" i="1"/>
  <c r="F4" i="1"/>
  <c r="G4" i="1"/>
  <c r="H4" i="1"/>
  <c r="I4" i="1"/>
  <c r="J4" i="1"/>
  <c r="K4" i="1"/>
  <c r="L4" i="1"/>
  <c r="M4" i="1"/>
  <c r="E5" i="1"/>
  <c r="F5" i="1"/>
  <c r="G5" i="1"/>
  <c r="H5" i="1"/>
  <c r="I5" i="1"/>
  <c r="J5" i="1"/>
  <c r="K5" i="1"/>
  <c r="L5" i="1"/>
  <c r="M5" i="1"/>
  <c r="E6" i="1"/>
  <c r="F6" i="1"/>
  <c r="G6" i="1"/>
  <c r="H6" i="1"/>
  <c r="I6" i="1"/>
  <c r="J6" i="1"/>
  <c r="K6" i="1"/>
  <c r="L6" i="1"/>
  <c r="M6" i="1"/>
  <c r="E7" i="1"/>
  <c r="F7" i="1"/>
  <c r="G7" i="1"/>
  <c r="H7" i="1"/>
  <c r="I7" i="1"/>
  <c r="J7" i="1"/>
  <c r="K7" i="1"/>
  <c r="L7" i="1"/>
  <c r="M7" i="1"/>
  <c r="D4" i="1"/>
  <c r="D7" i="1"/>
  <c r="D6" i="1"/>
  <c r="D5" i="1"/>
  <c r="H8" i="1" l="1"/>
  <c r="AF8" i="1"/>
  <c r="D8" i="1"/>
  <c r="AA8" i="1"/>
  <c r="M8" i="1"/>
  <c r="Q8" i="1"/>
  <c r="AM8" i="1"/>
  <c r="V8" i="1"/>
</calcChain>
</file>

<file path=xl/sharedStrings.xml><?xml version="1.0" encoding="utf-8"?>
<sst xmlns="http://schemas.openxmlformats.org/spreadsheetml/2006/main" count="137" uniqueCount="43">
  <si>
    <t>Presentation - Topic</t>
  </si>
  <si>
    <t>Presentation- Final Project</t>
  </si>
  <si>
    <t>Research Proposal</t>
  </si>
  <si>
    <t>Research Report</t>
  </si>
  <si>
    <t>Labs</t>
  </si>
  <si>
    <t>Study for Quizzes</t>
  </si>
  <si>
    <t>Study for Midterms</t>
  </si>
  <si>
    <t>Study for "Final"</t>
  </si>
  <si>
    <t>Other (readings, etc.)</t>
  </si>
  <si>
    <t>?? Study for Final ??</t>
  </si>
  <si>
    <t>Assignments</t>
  </si>
  <si>
    <t>Study for Midterm</t>
  </si>
  <si>
    <t>Study for Final</t>
  </si>
  <si>
    <t>min</t>
  </si>
  <si>
    <t>max</t>
  </si>
  <si>
    <t>mean</t>
  </si>
  <si>
    <t>FRST 201</t>
  </si>
  <si>
    <t>FRST 211</t>
  </si>
  <si>
    <t>FRST 231</t>
  </si>
  <si>
    <t>FRST 235</t>
  </si>
  <si>
    <t>Tutorials (worth NO marks)</t>
  </si>
  <si>
    <t>the 3 small Labs for marks</t>
  </si>
  <si>
    <t>Deer Winter Range</t>
  </si>
  <si>
    <t>Assignment (Wiki)</t>
  </si>
  <si>
    <t>Pathology Collection</t>
  </si>
  <si>
    <t>FRST 261</t>
  </si>
  <si>
    <t>FRST 271</t>
  </si>
  <si>
    <t>FRST 328</t>
  </si>
  <si>
    <t>FRST 351</t>
  </si>
  <si>
    <t>A's</t>
  </si>
  <si>
    <t>B's</t>
  </si>
  <si>
    <t>C's</t>
  </si>
  <si>
    <t>Total Hmwrk Hours</t>
  </si>
  <si>
    <t>Weekly Hmwrk Hours</t>
  </si>
  <si>
    <t>trim Mean</t>
  </si>
  <si>
    <t>countif &gt;</t>
  </si>
  <si>
    <t>&gt;=25</t>
  </si>
  <si>
    <t>&lt;25</t>
  </si>
  <si>
    <t>Mean (trim)</t>
  </si>
  <si>
    <t>Mean</t>
  </si>
  <si>
    <t>Min</t>
  </si>
  <si>
    <t>Max</t>
  </si>
  <si>
    <t>Total hrs/wk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</si>
</sst>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C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7030A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0" fontId="0" fillId="2" borderId="0" xfId="0" applyFill="1"/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4" xfId="0" applyFill="1" applyBorder="1" applyAlignment="1">
      <alignment horizontal="center" textRotation="90"/>
    </xf>
    <xf numFmtId="0" fontId="0" fillId="3" borderId="5" xfId="0" applyFill="1" applyBorder="1" applyAlignment="1">
      <alignment horizontal="center" textRotation="90"/>
    </xf>
    <xf numFmtId="0" fontId="0" fillId="3" borderId="6" xfId="0" applyFill="1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16" fontId="0" fillId="0" borderId="0" xfId="0" applyNumberFormat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wrapText="1"/>
    </xf>
    <xf numFmtId="1" fontId="7" fillId="0" borderId="0" xfId="0" applyNumberFormat="1" applyFont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" fontId="0" fillId="4" borderId="7" xfId="0" applyNumberForma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textRotation="90"/>
    </xf>
    <xf numFmtId="1" fontId="0" fillId="4" borderId="0" xfId="0" applyNumberFormat="1" applyFill="1" applyAlignment="1">
      <alignment horizontal="center"/>
    </xf>
    <xf numFmtId="1" fontId="7" fillId="4" borderId="7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3" borderId="7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1" fontId="7" fillId="3" borderId="8" xfId="0" applyNumberFormat="1" applyFont="1" applyFill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8" fillId="4" borderId="7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1" fontId="8" fillId="3" borderId="7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1" fontId="8" fillId="3" borderId="8" xfId="0" applyNumberFormat="1" applyFont="1" applyFill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8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" fontId="2" fillId="3" borderId="4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Worksheet!$A$36</c:f>
              <c:strCache>
                <c:ptCount val="1"/>
                <c:pt idx="0">
                  <c:v>Weekly Hmwrk Hours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Worksheet!$A$37:$A$59</c:f>
              <c:numCache>
                <c:formatCode>0</c:formatCode>
                <c:ptCount val="23"/>
                <c:pt idx="0">
                  <c:v>13</c:v>
                </c:pt>
                <c:pt idx="1">
                  <c:v>14.363636363636363</c:v>
                </c:pt>
                <c:pt idx="2">
                  <c:v>15.272727272727273</c:v>
                </c:pt>
                <c:pt idx="3">
                  <c:v>15.5</c:v>
                </c:pt>
                <c:pt idx="4">
                  <c:v>18</c:v>
                </c:pt>
                <c:pt idx="5">
                  <c:v>18</c:v>
                </c:pt>
                <c:pt idx="6">
                  <c:v>18.772727272727273</c:v>
                </c:pt>
                <c:pt idx="7">
                  <c:v>19.272727272727273</c:v>
                </c:pt>
                <c:pt idx="8">
                  <c:v>19.636363636363637</c:v>
                </c:pt>
                <c:pt idx="9">
                  <c:v>19.886363636363637</c:v>
                </c:pt>
                <c:pt idx="10">
                  <c:v>20.454545454545453</c:v>
                </c:pt>
                <c:pt idx="11">
                  <c:v>21.454545454545453</c:v>
                </c:pt>
                <c:pt idx="12">
                  <c:v>21.818181818181817</c:v>
                </c:pt>
                <c:pt idx="13">
                  <c:v>22.727272727272727</c:v>
                </c:pt>
                <c:pt idx="14">
                  <c:v>25.136363636363637</c:v>
                </c:pt>
                <c:pt idx="15">
                  <c:v>31.636363636363637</c:v>
                </c:pt>
                <c:pt idx="16">
                  <c:v>34.909090909090907</c:v>
                </c:pt>
                <c:pt idx="17">
                  <c:v>35.5</c:v>
                </c:pt>
                <c:pt idx="18">
                  <c:v>38.090909090909093</c:v>
                </c:pt>
                <c:pt idx="19">
                  <c:v>43.590909090909093</c:v>
                </c:pt>
                <c:pt idx="20">
                  <c:v>43.81818181818182</c:v>
                </c:pt>
                <c:pt idx="21">
                  <c:v>51.090909090909093</c:v>
                </c:pt>
                <c:pt idx="22">
                  <c:v>61.045454545454547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489296"/>
        <c:axId val="220328160"/>
      </c:scatterChart>
      <c:valAx>
        <c:axId val="37848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328160"/>
        <c:crosses val="autoZero"/>
        <c:crossBetween val="midCat"/>
      </c:valAx>
      <c:valAx>
        <c:axId val="22032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489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142875</xdr:rowOff>
    </xdr:from>
    <xdr:to>
      <xdr:col>14</xdr:col>
      <xdr:colOff>28575</xdr:colOff>
      <xdr:row>17</xdr:row>
      <xdr:rowOff>47625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42875"/>
          <a:ext cx="8258175" cy="3143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18</xdr:row>
      <xdr:rowOff>28575</xdr:rowOff>
    </xdr:from>
    <xdr:to>
      <xdr:col>15</xdr:col>
      <xdr:colOff>571500</xdr:colOff>
      <xdr:row>34</xdr:row>
      <xdr:rowOff>123825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3457575"/>
          <a:ext cx="7677150" cy="3143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2"/>
  <sheetViews>
    <sheetView tabSelected="1" topLeftCell="D5" workbookViewId="0">
      <selection activeCell="B7" sqref="B7"/>
    </sheetView>
  </sheetViews>
  <sheetFormatPr defaultRowHeight="15" x14ac:dyDescent="0.25"/>
  <cols>
    <col min="1" max="1" width="9.140625" style="42"/>
    <col min="2" max="2" width="9.140625" style="2"/>
    <col min="3" max="3" width="7.7109375" style="2" customWidth="1"/>
    <col min="4" max="21" width="5.42578125" style="2" customWidth="1"/>
    <col min="22" max="44" width="5" style="2" customWidth="1"/>
  </cols>
  <sheetData>
    <row r="1" spans="1:44" s="24" customFormat="1" ht="15.75" x14ac:dyDescent="0.25">
      <c r="A1" s="41"/>
      <c r="B1" s="31"/>
      <c r="C1" s="31"/>
      <c r="D1" s="25" t="s">
        <v>29</v>
      </c>
      <c r="E1" s="26" t="s">
        <v>30</v>
      </c>
      <c r="F1" s="26" t="s">
        <v>31</v>
      </c>
      <c r="G1" s="27"/>
      <c r="H1" s="25" t="s">
        <v>29</v>
      </c>
      <c r="I1" s="26" t="s">
        <v>30</v>
      </c>
      <c r="J1" s="26" t="s">
        <v>31</v>
      </c>
      <c r="K1" s="26"/>
      <c r="L1" s="27"/>
      <c r="M1" s="25" t="s">
        <v>29</v>
      </c>
      <c r="N1" s="26" t="s">
        <v>30</v>
      </c>
      <c r="O1" s="26" t="s">
        <v>31</v>
      </c>
      <c r="P1" s="27"/>
      <c r="Q1" s="25"/>
      <c r="R1" s="29" t="s">
        <v>29</v>
      </c>
      <c r="S1" s="26" t="s">
        <v>30</v>
      </c>
      <c r="T1" s="26" t="s">
        <v>31</v>
      </c>
      <c r="U1" s="27"/>
      <c r="V1" s="25"/>
      <c r="W1" s="29" t="s">
        <v>29</v>
      </c>
      <c r="X1" s="26" t="s">
        <v>30</v>
      </c>
      <c r="Y1" s="26" t="s">
        <v>31</v>
      </c>
      <c r="Z1" s="27"/>
      <c r="AA1" s="25"/>
      <c r="AB1" s="29" t="s">
        <v>29</v>
      </c>
      <c r="AC1" s="26" t="s">
        <v>30</v>
      </c>
      <c r="AD1" s="26" t="s">
        <v>31</v>
      </c>
      <c r="AE1" s="27"/>
      <c r="AF1" s="25"/>
      <c r="AG1" s="29" t="s">
        <v>29</v>
      </c>
      <c r="AH1" s="26" t="s">
        <v>30</v>
      </c>
      <c r="AI1" s="26" t="s">
        <v>31</v>
      </c>
      <c r="AJ1" s="26"/>
      <c r="AK1" s="26"/>
      <c r="AL1" s="27"/>
      <c r="AM1" s="25"/>
      <c r="AN1" s="29" t="s">
        <v>29</v>
      </c>
      <c r="AO1" s="26" t="s">
        <v>30</v>
      </c>
      <c r="AP1" s="26" t="s">
        <v>31</v>
      </c>
      <c r="AQ1" s="26"/>
      <c r="AR1" s="27"/>
    </row>
    <row r="2" spans="1:44" s="24" customFormat="1" ht="15.75" x14ac:dyDescent="0.25">
      <c r="A2" s="41"/>
      <c r="B2" s="31"/>
      <c r="C2" s="31"/>
      <c r="D2" s="28">
        <v>5</v>
      </c>
      <c r="E2" s="29">
        <v>19</v>
      </c>
      <c r="F2" s="29"/>
      <c r="G2" s="30"/>
      <c r="H2" s="28">
        <v>5</v>
      </c>
      <c r="I2" s="29">
        <v>15</v>
      </c>
      <c r="J2" s="29">
        <v>4</v>
      </c>
      <c r="K2" s="29"/>
      <c r="L2" s="30"/>
      <c r="M2" s="28">
        <v>13</v>
      </c>
      <c r="N2" s="29">
        <v>8</v>
      </c>
      <c r="O2" s="29">
        <v>3</v>
      </c>
      <c r="P2" s="30"/>
      <c r="Q2" s="28"/>
      <c r="R2" s="29">
        <v>15</v>
      </c>
      <c r="S2" s="29">
        <v>9</v>
      </c>
      <c r="T2" s="29"/>
      <c r="U2" s="30"/>
      <c r="V2" s="28"/>
      <c r="W2" s="29">
        <v>7</v>
      </c>
      <c r="X2" s="29">
        <v>14</v>
      </c>
      <c r="Y2" s="29">
        <v>3</v>
      </c>
      <c r="Z2" s="30"/>
      <c r="AA2" s="28"/>
      <c r="AB2" s="29">
        <v>12</v>
      </c>
      <c r="AC2" s="29">
        <v>12</v>
      </c>
      <c r="AD2" s="29"/>
      <c r="AE2" s="30"/>
      <c r="AF2" s="28"/>
      <c r="AG2" s="29">
        <v>12</v>
      </c>
      <c r="AH2" s="29">
        <v>11</v>
      </c>
      <c r="AI2" s="29">
        <v>2</v>
      </c>
      <c r="AJ2" s="29"/>
      <c r="AK2" s="29"/>
      <c r="AL2" s="30"/>
      <c r="AM2" s="28"/>
      <c r="AN2" s="29">
        <v>8</v>
      </c>
      <c r="AO2" s="29">
        <v>13</v>
      </c>
      <c r="AP2" s="29">
        <v>4</v>
      </c>
      <c r="AQ2" s="29"/>
      <c r="AR2" s="30"/>
    </row>
    <row r="3" spans="1:44" s="4" customFormat="1" x14ac:dyDescent="0.25">
      <c r="A3" s="42"/>
      <c r="B3" s="6"/>
      <c r="C3" s="6">
        <v>0.2</v>
      </c>
      <c r="D3" s="14"/>
      <c r="E3" s="15"/>
      <c r="F3" s="15"/>
      <c r="G3" s="16"/>
      <c r="H3" s="14"/>
      <c r="I3" s="15"/>
      <c r="J3" s="15"/>
      <c r="K3" s="15"/>
      <c r="L3" s="16"/>
      <c r="M3" s="14"/>
      <c r="N3" s="15"/>
      <c r="O3" s="15"/>
      <c r="P3" s="16"/>
      <c r="Q3" s="14"/>
      <c r="R3" s="15"/>
      <c r="S3" s="15"/>
      <c r="T3" s="15"/>
      <c r="U3" s="16"/>
      <c r="V3" s="14"/>
      <c r="W3" s="15"/>
      <c r="X3" s="15"/>
      <c r="Y3" s="15"/>
      <c r="Z3" s="16"/>
      <c r="AA3" s="14"/>
      <c r="AB3" s="15"/>
      <c r="AC3" s="15"/>
      <c r="AD3" s="15"/>
      <c r="AE3" s="16"/>
      <c r="AF3" s="14"/>
      <c r="AG3" s="15"/>
      <c r="AH3" s="15"/>
      <c r="AI3" s="15"/>
      <c r="AJ3" s="15"/>
      <c r="AK3" s="15"/>
      <c r="AL3" s="16"/>
      <c r="AM3" s="14"/>
      <c r="AN3" s="15"/>
      <c r="AO3" s="15"/>
      <c r="AP3" s="15"/>
      <c r="AQ3" s="15"/>
      <c r="AR3" s="16"/>
    </row>
    <row r="4" spans="1:44" s="64" customFormat="1" ht="31.5" x14ac:dyDescent="0.25">
      <c r="A4" s="55">
        <f>TRIMMEAN(A11:A33,$C$3)</f>
        <v>25.446172248803823</v>
      </c>
      <c r="B4" s="56">
        <f>TRIMMEAN(B11:B33,$C$3)</f>
        <v>279.90789473684208</v>
      </c>
      <c r="C4" s="57" t="s">
        <v>34</v>
      </c>
      <c r="D4" s="58">
        <f>TRIMMEAN(D11:D33,$C$3)</f>
        <v>2.1052631578947367</v>
      </c>
      <c r="E4" s="59">
        <f t="shared" ref="E4:M4" si="0">TRIMMEAN(E11:E33,$C$3)</f>
        <v>8.0526315789473681</v>
      </c>
      <c r="F4" s="59">
        <f t="shared" si="0"/>
        <v>4.2368421052631575</v>
      </c>
      <c r="G4" s="60">
        <f t="shared" si="0"/>
        <v>9.3947368421052637</v>
      </c>
      <c r="H4" s="61">
        <f t="shared" si="0"/>
        <v>3.8421052631578947</v>
      </c>
      <c r="I4" s="62">
        <f t="shared" si="0"/>
        <v>0.6470588235294118</v>
      </c>
      <c r="J4" s="62">
        <f t="shared" si="0"/>
        <v>9.4210526315789469</v>
      </c>
      <c r="K4" s="62">
        <f t="shared" si="0"/>
        <v>4.6842105263157894</v>
      </c>
      <c r="L4" s="63">
        <f t="shared" si="0"/>
        <v>1.8947368421052631</v>
      </c>
      <c r="M4" s="58">
        <f t="shared" si="0"/>
        <v>19.526315789473685</v>
      </c>
      <c r="N4" s="59">
        <f t="shared" ref="N4:U4" si="1">TRIMMEAN(N11:N33,$C$3)</f>
        <v>13.421052631578947</v>
      </c>
      <c r="O4" s="59">
        <f t="shared" si="1"/>
        <v>0</v>
      </c>
      <c r="P4" s="60">
        <f t="shared" si="1"/>
        <v>3.1578947368421053</v>
      </c>
      <c r="Q4" s="61">
        <f t="shared" si="1"/>
        <v>9.2631578947368425</v>
      </c>
      <c r="R4" s="62">
        <f t="shared" si="1"/>
        <v>4.7105263157894735</v>
      </c>
      <c r="S4" s="62">
        <f t="shared" si="1"/>
        <v>6.5263157894736841</v>
      </c>
      <c r="T4" s="62">
        <f t="shared" si="1"/>
        <v>6.5263157894736841</v>
      </c>
      <c r="U4" s="63">
        <f t="shared" si="1"/>
        <v>2.5789473684210527</v>
      </c>
      <c r="V4" s="58">
        <f t="shared" ref="V4:AR4" si="2">TRIMMEAN(V11:V33,$C$3)</f>
        <v>3.9166666666666665</v>
      </c>
      <c r="W4" s="59">
        <f t="shared" si="2"/>
        <v>1.1388888888888888</v>
      </c>
      <c r="X4" s="59">
        <f t="shared" si="2"/>
        <v>6.166666666666667</v>
      </c>
      <c r="Y4" s="59">
        <f t="shared" si="2"/>
        <v>5.166666666666667</v>
      </c>
      <c r="Z4" s="60">
        <f t="shared" si="2"/>
        <v>1.4166666666666667</v>
      </c>
      <c r="AA4" s="61">
        <f t="shared" si="2"/>
        <v>3.6470588235294117</v>
      </c>
      <c r="AB4" s="62">
        <f t="shared" si="2"/>
        <v>0.77777777777777779</v>
      </c>
      <c r="AC4" s="62">
        <f t="shared" si="2"/>
        <v>10.176470588235293</v>
      </c>
      <c r="AD4" s="62">
        <f t="shared" si="2"/>
        <v>5.9444444444444446</v>
      </c>
      <c r="AE4" s="63">
        <f t="shared" si="2"/>
        <v>1</v>
      </c>
      <c r="AF4" s="58">
        <f t="shared" si="2"/>
        <v>0.94444444444444442</v>
      </c>
      <c r="AG4" s="59">
        <f t="shared" si="2"/>
        <v>4.0882352941176467</v>
      </c>
      <c r="AH4" s="59">
        <f t="shared" si="2"/>
        <v>10.388888888888889</v>
      </c>
      <c r="AI4" s="59">
        <f t="shared" si="2"/>
        <v>3.3970588235294117</v>
      </c>
      <c r="AJ4" s="59">
        <f t="shared" si="2"/>
        <v>7.2222222222222223</v>
      </c>
      <c r="AK4" s="59">
        <f t="shared" si="2"/>
        <v>7.1111111111111107</v>
      </c>
      <c r="AL4" s="60">
        <f t="shared" si="2"/>
        <v>0.66666666666666663</v>
      </c>
      <c r="AM4" s="61">
        <f t="shared" si="2"/>
        <v>15.5</v>
      </c>
      <c r="AN4" s="62">
        <f t="shared" si="2"/>
        <v>8.3888888888888893</v>
      </c>
      <c r="AO4" s="62">
        <f t="shared" si="2"/>
        <v>4.583333333333333</v>
      </c>
      <c r="AP4" s="62">
        <f t="shared" si="2"/>
        <v>8.2222222222222214</v>
      </c>
      <c r="AQ4" s="62">
        <f t="shared" si="2"/>
        <v>9.5555555555555554</v>
      </c>
      <c r="AR4" s="63">
        <f t="shared" si="2"/>
        <v>2.3529411764705883</v>
      </c>
    </row>
    <row r="5" spans="1:44" s="37" customFormat="1" x14ac:dyDescent="0.25">
      <c r="A5" s="47">
        <f>AVERAGE(A11:A33)</f>
        <v>27.085968379446641</v>
      </c>
      <c r="B5" s="48">
        <f>AVERAGE(B11:B33)</f>
        <v>297.94565217391306</v>
      </c>
      <c r="C5" s="36" t="s">
        <v>15</v>
      </c>
      <c r="D5" s="49">
        <f>AVERAGE(D11:D33)</f>
        <v>2.652173913043478</v>
      </c>
      <c r="E5" s="50">
        <f t="shared" ref="E5:M5" si="3">AVERAGE(E11:E33)</f>
        <v>13.956521739130435</v>
      </c>
      <c r="F5" s="50">
        <f t="shared" si="3"/>
        <v>7.8043478260869561</v>
      </c>
      <c r="G5" s="51">
        <f t="shared" si="3"/>
        <v>9.7608695652173907</v>
      </c>
      <c r="H5" s="52">
        <f t="shared" si="3"/>
        <v>5.8695652173913047</v>
      </c>
      <c r="I5" s="53">
        <f t="shared" si="3"/>
        <v>1.1904761904761905</v>
      </c>
      <c r="J5" s="53">
        <f t="shared" si="3"/>
        <v>16.260869565217391</v>
      </c>
      <c r="K5" s="53">
        <f t="shared" si="3"/>
        <v>5.1739130434782608</v>
      </c>
      <c r="L5" s="54">
        <f t="shared" si="3"/>
        <v>2.4347826086956523</v>
      </c>
      <c r="M5" s="49">
        <f t="shared" si="3"/>
        <v>24.043478260869566</v>
      </c>
      <c r="N5" s="50">
        <f t="shared" ref="N5:U5" si="4">AVERAGE(N11:N33)</f>
        <v>17.478260869565219</v>
      </c>
      <c r="O5" s="50">
        <f t="shared" si="4"/>
        <v>0.31818181818181818</v>
      </c>
      <c r="P5" s="51">
        <f t="shared" si="4"/>
        <v>3.7826086956521738</v>
      </c>
      <c r="Q5" s="52">
        <f t="shared" si="4"/>
        <v>10.826086956521738</v>
      </c>
      <c r="R5" s="53">
        <f t="shared" si="4"/>
        <v>5.5434782608695654</v>
      </c>
      <c r="S5" s="53">
        <f t="shared" si="4"/>
        <v>8.9565217391304355</v>
      </c>
      <c r="T5" s="53">
        <f t="shared" si="4"/>
        <v>7.4347826086956523</v>
      </c>
      <c r="U5" s="54">
        <f t="shared" si="4"/>
        <v>2.7391304347826089</v>
      </c>
      <c r="V5" s="49">
        <f t="shared" ref="V5:AR5" si="5">AVERAGE(V11:V33)</f>
        <v>5.9318181818181817</v>
      </c>
      <c r="W5" s="50">
        <f t="shared" si="5"/>
        <v>1.9318181818181819</v>
      </c>
      <c r="X5" s="50">
        <f t="shared" si="5"/>
        <v>9.0909090909090917</v>
      </c>
      <c r="Y5" s="50">
        <f t="shared" si="5"/>
        <v>5.3181818181818183</v>
      </c>
      <c r="Z5" s="51">
        <f t="shared" si="5"/>
        <v>1.8863636363636365</v>
      </c>
      <c r="AA5" s="52">
        <f t="shared" si="5"/>
        <v>5.6190476190476186</v>
      </c>
      <c r="AB5" s="53">
        <f t="shared" si="5"/>
        <v>1.0909090909090908</v>
      </c>
      <c r="AC5" s="53">
        <f t="shared" si="5"/>
        <v>13.80952380952381</v>
      </c>
      <c r="AD5" s="53">
        <f t="shared" si="5"/>
        <v>9.4090909090909083</v>
      </c>
      <c r="AE5" s="54">
        <f t="shared" si="5"/>
        <v>1.1428571428571428</v>
      </c>
      <c r="AF5" s="49">
        <f t="shared" si="5"/>
        <v>1.1363636363636365</v>
      </c>
      <c r="AG5" s="50">
        <f t="shared" si="5"/>
        <v>4.9761904761904763</v>
      </c>
      <c r="AH5" s="50">
        <f t="shared" si="5"/>
        <v>16.181818181818183</v>
      </c>
      <c r="AI5" s="50">
        <f t="shared" si="5"/>
        <v>3.6071428571428572</v>
      </c>
      <c r="AJ5" s="50">
        <f t="shared" si="5"/>
        <v>11.681818181818182</v>
      </c>
      <c r="AK5" s="50">
        <f t="shared" si="5"/>
        <v>7.2727272727272725</v>
      </c>
      <c r="AL5" s="51">
        <f t="shared" si="5"/>
        <v>0.77272727272727271</v>
      </c>
      <c r="AM5" s="52">
        <f t="shared" si="5"/>
        <v>16.454545454545453</v>
      </c>
      <c r="AN5" s="53">
        <f t="shared" si="5"/>
        <v>9.9090909090909083</v>
      </c>
      <c r="AO5" s="53">
        <f t="shared" si="5"/>
        <v>4.9772727272727275</v>
      </c>
      <c r="AP5" s="53">
        <f t="shared" si="5"/>
        <v>15.590909090909092</v>
      </c>
      <c r="AQ5" s="53">
        <f t="shared" si="5"/>
        <v>9.9090909090909083</v>
      </c>
      <c r="AR5" s="54">
        <f t="shared" si="5"/>
        <v>2.4761904761904763</v>
      </c>
    </row>
    <row r="6" spans="1:44" x14ac:dyDescent="0.25">
      <c r="A6" s="43">
        <f>MIN(A11:A33)</f>
        <v>13</v>
      </c>
      <c r="B6" s="40">
        <f>MIN(B11:B33)</f>
        <v>143</v>
      </c>
      <c r="C6" s="1" t="s">
        <v>13</v>
      </c>
      <c r="D6" s="17">
        <f>MIN(D11:D33)</f>
        <v>0</v>
      </c>
      <c r="E6" s="18">
        <f t="shared" ref="E6:M6" si="6">MIN(E11:E33)</f>
        <v>1</v>
      </c>
      <c r="F6" s="18">
        <f t="shared" si="6"/>
        <v>1</v>
      </c>
      <c r="G6" s="19">
        <f t="shared" si="6"/>
        <v>2</v>
      </c>
      <c r="H6" s="20">
        <f t="shared" si="6"/>
        <v>0</v>
      </c>
      <c r="I6" s="21">
        <f t="shared" si="6"/>
        <v>0</v>
      </c>
      <c r="J6" s="21">
        <f t="shared" si="6"/>
        <v>2</v>
      </c>
      <c r="K6" s="21">
        <f t="shared" si="6"/>
        <v>0</v>
      </c>
      <c r="L6" s="22">
        <f t="shared" si="6"/>
        <v>0</v>
      </c>
      <c r="M6" s="17">
        <f t="shared" si="6"/>
        <v>5</v>
      </c>
      <c r="N6" s="18">
        <f t="shared" ref="N6:U6" si="7">MIN(N11:N33)</f>
        <v>3</v>
      </c>
      <c r="O6" s="18">
        <f t="shared" si="7"/>
        <v>0</v>
      </c>
      <c r="P6" s="19">
        <f t="shared" si="7"/>
        <v>0</v>
      </c>
      <c r="Q6" s="20">
        <f t="shared" si="7"/>
        <v>2</v>
      </c>
      <c r="R6" s="21">
        <f t="shared" si="7"/>
        <v>1</v>
      </c>
      <c r="S6" s="21">
        <f t="shared" si="7"/>
        <v>1</v>
      </c>
      <c r="T6" s="21">
        <f t="shared" si="7"/>
        <v>1</v>
      </c>
      <c r="U6" s="22">
        <f t="shared" si="7"/>
        <v>0</v>
      </c>
      <c r="V6" s="17">
        <f t="shared" ref="V6:AR6" si="8">MIN(V11:V33)</f>
        <v>0</v>
      </c>
      <c r="W6" s="18">
        <f t="shared" si="8"/>
        <v>0</v>
      </c>
      <c r="X6" s="18">
        <f t="shared" si="8"/>
        <v>1</v>
      </c>
      <c r="Y6" s="18">
        <f t="shared" si="8"/>
        <v>0</v>
      </c>
      <c r="Z6" s="19">
        <f t="shared" si="8"/>
        <v>0</v>
      </c>
      <c r="AA6" s="20">
        <f t="shared" si="8"/>
        <v>0</v>
      </c>
      <c r="AB6" s="21">
        <f t="shared" si="8"/>
        <v>0</v>
      </c>
      <c r="AC6" s="21">
        <f t="shared" si="8"/>
        <v>2</v>
      </c>
      <c r="AD6" s="21">
        <f t="shared" si="8"/>
        <v>0</v>
      </c>
      <c r="AE6" s="22">
        <f t="shared" si="8"/>
        <v>0</v>
      </c>
      <c r="AF6" s="17">
        <f t="shared" si="8"/>
        <v>0</v>
      </c>
      <c r="AG6" s="18">
        <f t="shared" si="8"/>
        <v>0</v>
      </c>
      <c r="AH6" s="18">
        <f t="shared" si="8"/>
        <v>0</v>
      </c>
      <c r="AI6" s="18">
        <f t="shared" si="8"/>
        <v>0</v>
      </c>
      <c r="AJ6" s="18">
        <f t="shared" si="8"/>
        <v>2</v>
      </c>
      <c r="AK6" s="18">
        <f t="shared" si="8"/>
        <v>2</v>
      </c>
      <c r="AL6" s="19">
        <f t="shared" si="8"/>
        <v>0</v>
      </c>
      <c r="AM6" s="20">
        <f t="shared" si="8"/>
        <v>6</v>
      </c>
      <c r="AN6" s="21">
        <f t="shared" si="8"/>
        <v>3</v>
      </c>
      <c r="AO6" s="21">
        <f t="shared" si="8"/>
        <v>0</v>
      </c>
      <c r="AP6" s="21">
        <f t="shared" si="8"/>
        <v>2</v>
      </c>
      <c r="AQ6" s="21">
        <f t="shared" si="8"/>
        <v>2</v>
      </c>
      <c r="AR6" s="22">
        <f t="shared" si="8"/>
        <v>0</v>
      </c>
    </row>
    <row r="7" spans="1:44" x14ac:dyDescent="0.25">
      <c r="A7" s="43">
        <f>MAX(A11:A33)</f>
        <v>61.045454545454547</v>
      </c>
      <c r="B7" s="40">
        <f>MAX(B11:B33)</f>
        <v>671.5</v>
      </c>
      <c r="C7" s="1" t="s">
        <v>14</v>
      </c>
      <c r="D7" s="17">
        <f>MAX(D11:D33)</f>
        <v>15</v>
      </c>
      <c r="E7" s="18">
        <f t="shared" ref="E7:M7" si="9">MAX(E11:E33)</f>
        <v>103</v>
      </c>
      <c r="F7" s="18">
        <f t="shared" si="9"/>
        <v>56</v>
      </c>
      <c r="G7" s="19">
        <f t="shared" si="9"/>
        <v>20</v>
      </c>
      <c r="H7" s="20">
        <f t="shared" si="9"/>
        <v>41</v>
      </c>
      <c r="I7" s="21">
        <f t="shared" si="9"/>
        <v>10</v>
      </c>
      <c r="J7" s="21">
        <f t="shared" si="9"/>
        <v>128</v>
      </c>
      <c r="K7" s="21">
        <f t="shared" si="9"/>
        <v>20</v>
      </c>
      <c r="L7" s="22">
        <f t="shared" si="9"/>
        <v>10</v>
      </c>
      <c r="M7" s="17">
        <f t="shared" si="9"/>
        <v>121</v>
      </c>
      <c r="N7" s="18">
        <f t="shared" ref="N7:U7" si="10">MAX(N11:N33)</f>
        <v>80</v>
      </c>
      <c r="O7" s="18">
        <f t="shared" si="10"/>
        <v>4</v>
      </c>
      <c r="P7" s="19">
        <f t="shared" si="10"/>
        <v>20</v>
      </c>
      <c r="Q7" s="20">
        <f t="shared" si="10"/>
        <v>39</v>
      </c>
      <c r="R7" s="21">
        <f t="shared" si="10"/>
        <v>20</v>
      </c>
      <c r="S7" s="21">
        <f t="shared" si="10"/>
        <v>63</v>
      </c>
      <c r="T7" s="21">
        <f t="shared" si="10"/>
        <v>32</v>
      </c>
      <c r="U7" s="22">
        <f t="shared" si="10"/>
        <v>8</v>
      </c>
      <c r="V7" s="17">
        <f t="shared" ref="V7:AR7" si="11">MAX(V11:V33)</f>
        <v>40</v>
      </c>
      <c r="W7" s="18">
        <f t="shared" si="11"/>
        <v>15</v>
      </c>
      <c r="X7" s="18">
        <f t="shared" si="11"/>
        <v>68</v>
      </c>
      <c r="Y7" s="18">
        <f t="shared" si="11"/>
        <v>12</v>
      </c>
      <c r="Z7" s="19">
        <f t="shared" si="11"/>
        <v>12</v>
      </c>
      <c r="AA7" s="20">
        <f t="shared" si="11"/>
        <v>40</v>
      </c>
      <c r="AB7" s="21">
        <f t="shared" si="11"/>
        <v>6</v>
      </c>
      <c r="AC7" s="21">
        <f t="shared" si="11"/>
        <v>68</v>
      </c>
      <c r="AD7" s="21">
        <f t="shared" si="11"/>
        <v>80</v>
      </c>
      <c r="AE7" s="22">
        <f t="shared" si="11"/>
        <v>4</v>
      </c>
      <c r="AF7" s="17">
        <f t="shared" si="11"/>
        <v>4</v>
      </c>
      <c r="AG7" s="18">
        <f t="shared" si="11"/>
        <v>20</v>
      </c>
      <c r="AH7" s="18">
        <f t="shared" si="11"/>
        <v>122</v>
      </c>
      <c r="AI7" s="18">
        <f t="shared" si="11"/>
        <v>10</v>
      </c>
      <c r="AJ7" s="18">
        <f t="shared" si="11"/>
        <v>68</v>
      </c>
      <c r="AK7" s="18">
        <f t="shared" si="11"/>
        <v>14</v>
      </c>
      <c r="AL7" s="19">
        <f t="shared" si="11"/>
        <v>3</v>
      </c>
      <c r="AM7" s="20">
        <f t="shared" si="11"/>
        <v>35</v>
      </c>
      <c r="AN7" s="21">
        <f t="shared" si="11"/>
        <v>40</v>
      </c>
      <c r="AO7" s="21">
        <f t="shared" si="11"/>
        <v>15</v>
      </c>
      <c r="AP7" s="21">
        <f t="shared" si="11"/>
        <v>172</v>
      </c>
      <c r="AQ7" s="21">
        <f t="shared" si="11"/>
        <v>20</v>
      </c>
      <c r="AR7" s="22">
        <f t="shared" si="11"/>
        <v>6</v>
      </c>
    </row>
    <row r="8" spans="1:44" s="23" customFormat="1" ht="18.75" x14ac:dyDescent="0.3">
      <c r="A8" s="44">
        <f>COUNTIF(A11:A33,"&gt;=30")</f>
        <v>8</v>
      </c>
      <c r="B8" s="33" t="s">
        <v>36</v>
      </c>
      <c r="C8" s="34" t="s">
        <v>35</v>
      </c>
      <c r="D8" s="74">
        <f>SUM(D4:G4)</f>
        <v>23.789473684210527</v>
      </c>
      <c r="E8" s="75"/>
      <c r="F8" s="75"/>
      <c r="G8" s="76"/>
      <c r="H8" s="77">
        <f>SUM(H4:L4)</f>
        <v>20.489164086687307</v>
      </c>
      <c r="I8" s="78"/>
      <c r="J8" s="78"/>
      <c r="K8" s="78"/>
      <c r="L8" s="79"/>
      <c r="M8" s="74">
        <f>SUM(M4:P4)</f>
        <v>36.105263157894733</v>
      </c>
      <c r="N8" s="75"/>
      <c r="O8" s="75"/>
      <c r="P8" s="76"/>
      <c r="Q8" s="77">
        <f>SUM(Q4:U4)</f>
        <v>29.605263157894736</v>
      </c>
      <c r="R8" s="78"/>
      <c r="S8" s="78"/>
      <c r="T8" s="78"/>
      <c r="U8" s="79"/>
      <c r="V8" s="74">
        <f>SUM(V4:Z4)</f>
        <v>17.805555555555557</v>
      </c>
      <c r="W8" s="75"/>
      <c r="X8" s="75"/>
      <c r="Y8" s="75"/>
      <c r="Z8" s="76"/>
      <c r="AA8" s="77">
        <f>SUM(AA4:AE4)</f>
        <v>21.545751633986928</v>
      </c>
      <c r="AB8" s="78"/>
      <c r="AC8" s="78"/>
      <c r="AD8" s="78"/>
      <c r="AE8" s="79"/>
      <c r="AF8" s="80">
        <f>SUM(AF4:AL4)</f>
        <v>33.818627450980394</v>
      </c>
      <c r="AG8" s="81"/>
      <c r="AH8" s="81"/>
      <c r="AI8" s="81"/>
      <c r="AJ8" s="81"/>
      <c r="AK8" s="81"/>
      <c r="AL8" s="82"/>
      <c r="AM8" s="83">
        <f>SUM(AM4:AR4)</f>
        <v>48.602941176470587</v>
      </c>
      <c r="AN8" s="84"/>
      <c r="AO8" s="84"/>
      <c r="AP8" s="84"/>
      <c r="AQ8" s="84"/>
      <c r="AR8" s="85"/>
    </row>
    <row r="9" spans="1:44" s="23" customFormat="1" ht="18.75" x14ac:dyDescent="0.3">
      <c r="A9" s="44">
        <f>COUNTIF(A11:A33,"&lt;30")</f>
        <v>15</v>
      </c>
      <c r="B9" s="33" t="s">
        <v>37</v>
      </c>
      <c r="C9" s="35">
        <v>30</v>
      </c>
      <c r="D9" s="65" t="s">
        <v>16</v>
      </c>
      <c r="E9" s="66"/>
      <c r="F9" s="66"/>
      <c r="G9" s="67"/>
      <c r="H9" s="68" t="s">
        <v>17</v>
      </c>
      <c r="I9" s="69"/>
      <c r="J9" s="69"/>
      <c r="K9" s="69"/>
      <c r="L9" s="70"/>
      <c r="M9" s="71" t="s">
        <v>18</v>
      </c>
      <c r="N9" s="72"/>
      <c r="O9" s="72"/>
      <c r="P9" s="73"/>
      <c r="Q9" s="68" t="s">
        <v>19</v>
      </c>
      <c r="R9" s="69"/>
      <c r="S9" s="69"/>
      <c r="T9" s="69"/>
      <c r="U9" s="70"/>
      <c r="V9" s="65" t="s">
        <v>25</v>
      </c>
      <c r="W9" s="66"/>
      <c r="X9" s="66"/>
      <c r="Y9" s="66"/>
      <c r="Z9" s="67"/>
      <c r="AA9" s="68" t="s">
        <v>26</v>
      </c>
      <c r="AB9" s="69"/>
      <c r="AC9" s="69"/>
      <c r="AD9" s="69"/>
      <c r="AE9" s="70"/>
      <c r="AF9" s="65" t="s">
        <v>27</v>
      </c>
      <c r="AG9" s="66"/>
      <c r="AH9" s="66"/>
      <c r="AI9" s="66"/>
      <c r="AJ9" s="66"/>
      <c r="AK9" s="66"/>
      <c r="AL9" s="67"/>
      <c r="AM9" s="68" t="s">
        <v>28</v>
      </c>
      <c r="AN9" s="69"/>
      <c r="AO9" s="69"/>
      <c r="AP9" s="69"/>
      <c r="AQ9" s="69"/>
      <c r="AR9" s="70"/>
    </row>
    <row r="10" spans="1:44" s="3" customFormat="1" ht="132.75" x14ac:dyDescent="0.25">
      <c r="A10" s="45" t="s">
        <v>33</v>
      </c>
      <c r="B10" s="32" t="s">
        <v>32</v>
      </c>
      <c r="D10" s="7" t="s">
        <v>0</v>
      </c>
      <c r="E10" s="8" t="s">
        <v>1</v>
      </c>
      <c r="F10" s="8" t="s">
        <v>2</v>
      </c>
      <c r="G10" s="9" t="s">
        <v>3</v>
      </c>
      <c r="H10" s="10" t="s">
        <v>4</v>
      </c>
      <c r="I10" s="11" t="s">
        <v>5</v>
      </c>
      <c r="J10" s="11" t="s">
        <v>6</v>
      </c>
      <c r="K10" s="11" t="s">
        <v>7</v>
      </c>
      <c r="L10" s="12" t="s">
        <v>8</v>
      </c>
      <c r="M10" s="7" t="s">
        <v>4</v>
      </c>
      <c r="N10" s="8" t="s">
        <v>6</v>
      </c>
      <c r="O10" s="8" t="s">
        <v>9</v>
      </c>
      <c r="P10" s="9" t="s">
        <v>8</v>
      </c>
      <c r="Q10" s="10" t="s">
        <v>10</v>
      </c>
      <c r="R10" s="11" t="s">
        <v>5</v>
      </c>
      <c r="S10" s="11" t="s">
        <v>11</v>
      </c>
      <c r="T10" s="11" t="s">
        <v>12</v>
      </c>
      <c r="U10" s="12" t="s">
        <v>8</v>
      </c>
      <c r="V10" s="7" t="s">
        <v>4</v>
      </c>
      <c r="W10" s="8" t="s">
        <v>5</v>
      </c>
      <c r="X10" s="8" t="s">
        <v>6</v>
      </c>
      <c r="Y10" s="8" t="s">
        <v>12</v>
      </c>
      <c r="Z10" s="9" t="s">
        <v>8</v>
      </c>
      <c r="AA10" s="10" t="s">
        <v>4</v>
      </c>
      <c r="AB10" s="11" t="s">
        <v>5</v>
      </c>
      <c r="AC10" s="11" t="s">
        <v>6</v>
      </c>
      <c r="AD10" s="11" t="s">
        <v>7</v>
      </c>
      <c r="AE10" s="12" t="s">
        <v>8</v>
      </c>
      <c r="AF10" s="7" t="s">
        <v>20</v>
      </c>
      <c r="AG10" s="8" t="s">
        <v>21</v>
      </c>
      <c r="AH10" s="8" t="s">
        <v>22</v>
      </c>
      <c r="AI10" s="8" t="s">
        <v>5</v>
      </c>
      <c r="AJ10" s="8" t="s">
        <v>11</v>
      </c>
      <c r="AK10" s="8" t="s">
        <v>12</v>
      </c>
      <c r="AL10" s="9" t="s">
        <v>8</v>
      </c>
      <c r="AM10" s="10" t="s">
        <v>23</v>
      </c>
      <c r="AN10" s="11" t="s">
        <v>24</v>
      </c>
      <c r="AO10" s="11" t="s">
        <v>5</v>
      </c>
      <c r="AP10" s="11" t="s">
        <v>11</v>
      </c>
      <c r="AQ10" s="11" t="s">
        <v>12</v>
      </c>
      <c r="AR10" s="12" t="s">
        <v>8</v>
      </c>
    </row>
    <row r="11" spans="1:44" x14ac:dyDescent="0.25">
      <c r="A11" s="46">
        <f>B11/11</f>
        <v>38.090909090909093</v>
      </c>
      <c r="B11" s="5">
        <f t="shared" ref="B11:B33" si="12">SUM(D11:AR11)</f>
        <v>419</v>
      </c>
      <c r="D11" s="2">
        <v>1</v>
      </c>
      <c r="E11" s="2">
        <v>10</v>
      </c>
      <c r="F11" s="2">
        <v>4</v>
      </c>
      <c r="G11" s="2">
        <v>10</v>
      </c>
      <c r="H11" s="2">
        <v>10</v>
      </c>
      <c r="I11" s="2">
        <v>10</v>
      </c>
      <c r="J11" s="2">
        <v>16</v>
      </c>
      <c r="K11" s="2">
        <v>10</v>
      </c>
      <c r="L11" s="2">
        <v>10</v>
      </c>
      <c r="M11" s="2">
        <v>30</v>
      </c>
      <c r="N11" s="2">
        <v>20</v>
      </c>
      <c r="O11" s="2">
        <v>0</v>
      </c>
      <c r="P11" s="2">
        <v>20</v>
      </c>
      <c r="Q11" s="2">
        <v>20</v>
      </c>
      <c r="R11" s="2">
        <v>15</v>
      </c>
      <c r="S11" s="2">
        <v>10</v>
      </c>
      <c r="T11" s="2">
        <v>5</v>
      </c>
      <c r="U11" s="2">
        <v>5</v>
      </c>
      <c r="V11" s="2">
        <v>20</v>
      </c>
      <c r="W11" s="2">
        <v>15</v>
      </c>
      <c r="X11" s="2">
        <v>10</v>
      </c>
      <c r="Y11" s="2">
        <v>5</v>
      </c>
      <c r="Z11" s="2">
        <v>12</v>
      </c>
      <c r="AA11" s="2">
        <v>5</v>
      </c>
      <c r="AB11" s="2">
        <v>0</v>
      </c>
      <c r="AC11" s="2">
        <v>12</v>
      </c>
      <c r="AD11" s="2">
        <v>10</v>
      </c>
      <c r="AE11" s="2">
        <v>2</v>
      </c>
      <c r="AF11" s="2">
        <v>3</v>
      </c>
      <c r="AG11" s="2">
        <v>15</v>
      </c>
      <c r="AH11" s="2">
        <v>15</v>
      </c>
      <c r="AI11" s="2">
        <v>10</v>
      </c>
      <c r="AJ11" s="2">
        <v>5</v>
      </c>
      <c r="AK11" s="2">
        <v>5</v>
      </c>
      <c r="AL11" s="2">
        <v>2</v>
      </c>
      <c r="AM11" s="2">
        <v>25</v>
      </c>
      <c r="AN11" s="2">
        <v>12</v>
      </c>
      <c r="AO11" s="2">
        <v>10</v>
      </c>
      <c r="AP11" s="2">
        <v>10</v>
      </c>
      <c r="AQ11" s="2">
        <v>5</v>
      </c>
      <c r="AR11" s="2">
        <v>5</v>
      </c>
    </row>
    <row r="12" spans="1:44" x14ac:dyDescent="0.25">
      <c r="A12" s="46">
        <f t="shared" ref="A12:A33" si="13">B12/11</f>
        <v>13</v>
      </c>
      <c r="B12" s="5">
        <f t="shared" si="12"/>
        <v>143</v>
      </c>
      <c r="D12" s="2">
        <v>0</v>
      </c>
      <c r="E12" s="2">
        <v>5</v>
      </c>
      <c r="F12" s="2">
        <v>1</v>
      </c>
      <c r="G12" s="2">
        <v>5</v>
      </c>
      <c r="H12" s="2">
        <v>1</v>
      </c>
      <c r="I12" s="2">
        <v>2</v>
      </c>
      <c r="J12" s="2">
        <v>4</v>
      </c>
      <c r="K12" s="2">
        <v>4</v>
      </c>
      <c r="L12" s="2">
        <v>6</v>
      </c>
      <c r="M12" s="2">
        <v>8</v>
      </c>
      <c r="N12" s="2">
        <v>6</v>
      </c>
      <c r="O12" s="2">
        <v>0</v>
      </c>
      <c r="P12" s="2">
        <v>5</v>
      </c>
      <c r="Q12" s="2">
        <v>6</v>
      </c>
      <c r="R12" s="2">
        <v>3</v>
      </c>
      <c r="S12" s="2">
        <v>8</v>
      </c>
      <c r="T12" s="2">
        <v>6</v>
      </c>
      <c r="U12" s="2">
        <v>3</v>
      </c>
      <c r="V12" s="2">
        <v>4</v>
      </c>
      <c r="W12" s="2">
        <v>0</v>
      </c>
      <c r="X12" s="2">
        <v>2</v>
      </c>
      <c r="Y12" s="2">
        <v>2</v>
      </c>
      <c r="Z12" s="2">
        <v>1</v>
      </c>
      <c r="AA12" s="2">
        <v>6</v>
      </c>
      <c r="AB12" s="2">
        <v>0</v>
      </c>
      <c r="AC12" s="2">
        <v>4</v>
      </c>
      <c r="AD12" s="2">
        <v>2</v>
      </c>
      <c r="AE12" s="2">
        <v>1</v>
      </c>
      <c r="AF12" s="2">
        <v>4</v>
      </c>
      <c r="AG12" s="2">
        <v>4</v>
      </c>
      <c r="AH12" s="2">
        <v>6</v>
      </c>
      <c r="AI12" s="2">
        <v>0</v>
      </c>
      <c r="AJ12" s="2">
        <v>2</v>
      </c>
      <c r="AK12" s="2">
        <v>4</v>
      </c>
      <c r="AL12" s="2">
        <v>0</v>
      </c>
      <c r="AM12" s="2">
        <v>12</v>
      </c>
      <c r="AN12" s="2">
        <v>10</v>
      </c>
      <c r="AO12" s="2">
        <v>0</v>
      </c>
      <c r="AP12" s="2">
        <v>2</v>
      </c>
      <c r="AQ12" s="2">
        <v>2</v>
      </c>
      <c r="AR12" s="2">
        <v>2</v>
      </c>
    </row>
    <row r="13" spans="1:44" x14ac:dyDescent="0.25">
      <c r="A13" s="46">
        <f t="shared" si="13"/>
        <v>18.772727272727273</v>
      </c>
      <c r="B13" s="5">
        <f t="shared" si="12"/>
        <v>206.5</v>
      </c>
      <c r="D13" s="2">
        <v>2</v>
      </c>
      <c r="E13" s="2">
        <v>6</v>
      </c>
      <c r="F13" s="2">
        <v>3</v>
      </c>
      <c r="G13" s="2">
        <v>17</v>
      </c>
      <c r="H13" s="2">
        <v>2</v>
      </c>
      <c r="I13" s="2">
        <v>0</v>
      </c>
      <c r="J13" s="2">
        <v>5</v>
      </c>
      <c r="K13" s="2">
        <v>4</v>
      </c>
      <c r="L13" s="2">
        <v>2</v>
      </c>
      <c r="M13" s="2">
        <v>20</v>
      </c>
      <c r="N13" s="2">
        <v>8</v>
      </c>
      <c r="O13" s="2">
        <v>0</v>
      </c>
      <c r="P13" s="2">
        <v>2</v>
      </c>
      <c r="Q13" s="2">
        <v>10</v>
      </c>
      <c r="R13" s="2">
        <v>2</v>
      </c>
      <c r="S13" s="2">
        <v>5</v>
      </c>
      <c r="T13" s="2">
        <v>5</v>
      </c>
      <c r="U13" s="2">
        <v>1.5</v>
      </c>
      <c r="V13" s="2">
        <v>4</v>
      </c>
      <c r="W13" s="2">
        <v>3</v>
      </c>
      <c r="X13" s="2">
        <v>6</v>
      </c>
      <c r="Y13" s="2">
        <v>6</v>
      </c>
      <c r="Z13" s="2">
        <v>4</v>
      </c>
      <c r="AB13" s="2">
        <v>6</v>
      </c>
      <c r="AC13" s="2">
        <v>8</v>
      </c>
      <c r="AD13" s="2">
        <v>6</v>
      </c>
      <c r="AE13" s="2">
        <v>4</v>
      </c>
      <c r="AF13" s="2">
        <v>0</v>
      </c>
      <c r="AG13" s="2">
        <v>2</v>
      </c>
      <c r="AH13" s="2">
        <v>1</v>
      </c>
      <c r="AI13" s="2">
        <v>2</v>
      </c>
      <c r="AJ13" s="2">
        <v>8</v>
      </c>
      <c r="AK13" s="2">
        <v>6</v>
      </c>
      <c r="AL13" s="2">
        <v>3</v>
      </c>
      <c r="AM13" s="2">
        <v>8</v>
      </c>
      <c r="AN13" s="2">
        <v>6</v>
      </c>
      <c r="AO13" s="2">
        <v>4</v>
      </c>
      <c r="AP13" s="2">
        <v>12</v>
      </c>
      <c r="AQ13" s="2">
        <v>8</v>
      </c>
      <c r="AR13" s="2">
        <v>5</v>
      </c>
    </row>
    <row r="14" spans="1:44" x14ac:dyDescent="0.25">
      <c r="A14" s="46">
        <f t="shared" si="13"/>
        <v>18</v>
      </c>
      <c r="B14" s="5">
        <f t="shared" si="12"/>
        <v>198</v>
      </c>
      <c r="D14" s="2">
        <v>4</v>
      </c>
      <c r="E14" s="2">
        <v>10</v>
      </c>
      <c r="F14" s="2">
        <v>2</v>
      </c>
      <c r="G14" s="2">
        <v>7</v>
      </c>
      <c r="H14" s="2">
        <v>2</v>
      </c>
      <c r="I14" s="2">
        <v>0</v>
      </c>
      <c r="J14" s="2">
        <v>4</v>
      </c>
      <c r="K14" s="2">
        <v>3</v>
      </c>
      <c r="L14" s="2">
        <v>1</v>
      </c>
      <c r="M14" s="2">
        <v>16</v>
      </c>
      <c r="N14" s="2">
        <v>4</v>
      </c>
      <c r="O14" s="2">
        <v>0</v>
      </c>
      <c r="P14" s="2">
        <v>2</v>
      </c>
      <c r="Q14" s="2">
        <v>10</v>
      </c>
      <c r="R14" s="2">
        <v>1</v>
      </c>
      <c r="S14" s="2">
        <v>3</v>
      </c>
      <c r="T14" s="2">
        <v>3</v>
      </c>
      <c r="U14" s="2">
        <v>2</v>
      </c>
      <c r="V14" s="2">
        <v>2</v>
      </c>
      <c r="W14" s="2">
        <v>0</v>
      </c>
      <c r="X14" s="2">
        <v>10</v>
      </c>
      <c r="Y14" s="2">
        <v>0</v>
      </c>
      <c r="Z14" s="2">
        <v>0</v>
      </c>
      <c r="AA14" s="2">
        <v>3</v>
      </c>
      <c r="AB14" s="2">
        <v>0</v>
      </c>
      <c r="AC14" s="2">
        <v>10</v>
      </c>
      <c r="AD14" s="2">
        <v>0</v>
      </c>
      <c r="AE14" s="2">
        <v>0</v>
      </c>
      <c r="AF14" s="2">
        <v>1</v>
      </c>
      <c r="AG14" s="2">
        <v>10</v>
      </c>
      <c r="AH14" s="2">
        <v>8</v>
      </c>
      <c r="AI14" s="2">
        <v>6</v>
      </c>
      <c r="AJ14" s="2">
        <v>8</v>
      </c>
      <c r="AK14" s="2">
        <v>10</v>
      </c>
      <c r="AL14" s="2">
        <v>0</v>
      </c>
      <c r="AM14" s="2">
        <v>18</v>
      </c>
      <c r="AN14" s="2">
        <v>10</v>
      </c>
      <c r="AO14" s="2">
        <v>10</v>
      </c>
      <c r="AP14" s="2">
        <v>8</v>
      </c>
      <c r="AQ14" s="2">
        <v>10</v>
      </c>
      <c r="AR14" s="2">
        <v>0</v>
      </c>
    </row>
    <row r="15" spans="1:44" x14ac:dyDescent="0.25">
      <c r="A15" s="46">
        <f t="shared" si="13"/>
        <v>25.136363636363637</v>
      </c>
      <c r="B15" s="5">
        <f t="shared" si="12"/>
        <v>276.5</v>
      </c>
      <c r="D15" s="2">
        <v>2</v>
      </c>
      <c r="E15" s="2">
        <v>63</v>
      </c>
      <c r="F15" s="2">
        <v>3</v>
      </c>
      <c r="G15" s="2">
        <v>18</v>
      </c>
      <c r="H15" s="2">
        <v>41</v>
      </c>
      <c r="J15" s="2">
        <v>12</v>
      </c>
      <c r="K15" s="2">
        <v>10</v>
      </c>
      <c r="L15" s="2">
        <v>6</v>
      </c>
      <c r="M15" s="2">
        <v>16</v>
      </c>
      <c r="N15" s="2">
        <v>12</v>
      </c>
      <c r="O15" s="2">
        <v>0</v>
      </c>
      <c r="P15" s="2">
        <v>2</v>
      </c>
      <c r="Q15" s="2">
        <v>2</v>
      </c>
      <c r="R15" s="2">
        <v>6</v>
      </c>
      <c r="S15" s="2">
        <v>8</v>
      </c>
      <c r="T15" s="2">
        <v>6</v>
      </c>
      <c r="U15" s="2">
        <v>8</v>
      </c>
      <c r="V15" s="2">
        <v>2</v>
      </c>
      <c r="W15" s="2">
        <v>0</v>
      </c>
      <c r="X15" s="2">
        <v>1</v>
      </c>
      <c r="Y15" s="2">
        <v>2</v>
      </c>
      <c r="Z15" s="2">
        <v>0.5</v>
      </c>
      <c r="AA15" s="2">
        <v>2</v>
      </c>
      <c r="AB15" s="2">
        <v>0</v>
      </c>
      <c r="AC15" s="2">
        <v>2</v>
      </c>
      <c r="AD15" s="2">
        <v>2</v>
      </c>
      <c r="AE15" s="2">
        <v>0</v>
      </c>
      <c r="AF15" s="2">
        <v>0</v>
      </c>
      <c r="AG15" s="2">
        <v>3</v>
      </c>
      <c r="AH15" s="2">
        <v>10</v>
      </c>
      <c r="AI15" s="2">
        <v>4</v>
      </c>
      <c r="AJ15" s="2">
        <v>2</v>
      </c>
      <c r="AK15" s="2">
        <v>2</v>
      </c>
      <c r="AL15" s="2">
        <v>1</v>
      </c>
      <c r="AM15" s="2">
        <v>12</v>
      </c>
      <c r="AN15" s="2">
        <v>3</v>
      </c>
      <c r="AO15" s="2">
        <v>5</v>
      </c>
      <c r="AP15" s="2">
        <v>3</v>
      </c>
      <c r="AQ15" s="2">
        <v>4</v>
      </c>
      <c r="AR15" s="2">
        <v>1</v>
      </c>
    </row>
    <row r="16" spans="1:44" x14ac:dyDescent="0.25">
      <c r="A16" s="46">
        <f t="shared" si="13"/>
        <v>51.090909090909093</v>
      </c>
      <c r="B16" s="5">
        <f t="shared" si="12"/>
        <v>562</v>
      </c>
      <c r="D16" s="2">
        <v>2</v>
      </c>
      <c r="E16" s="2">
        <v>6</v>
      </c>
      <c r="F16" s="2">
        <v>31</v>
      </c>
      <c r="G16" s="2">
        <v>18</v>
      </c>
      <c r="H16" s="2">
        <v>21</v>
      </c>
      <c r="I16" s="2">
        <v>2</v>
      </c>
      <c r="J16" s="2">
        <v>7</v>
      </c>
      <c r="K16" s="2">
        <v>3</v>
      </c>
      <c r="L16" s="2">
        <v>2</v>
      </c>
      <c r="M16" s="2">
        <v>48</v>
      </c>
      <c r="N16" s="2">
        <v>80</v>
      </c>
      <c r="O16" s="2">
        <v>3</v>
      </c>
      <c r="P16" s="2">
        <v>2</v>
      </c>
      <c r="Q16" s="2">
        <v>8</v>
      </c>
      <c r="R16" s="2">
        <v>16</v>
      </c>
      <c r="S16" s="2">
        <v>63</v>
      </c>
      <c r="T16" s="2">
        <v>32</v>
      </c>
      <c r="U16" s="2">
        <v>2</v>
      </c>
      <c r="V16" s="2">
        <v>0</v>
      </c>
      <c r="W16" s="2">
        <v>0</v>
      </c>
      <c r="X16" s="2">
        <v>3</v>
      </c>
      <c r="Y16" s="2">
        <v>3</v>
      </c>
      <c r="Z16" s="2">
        <v>0</v>
      </c>
      <c r="AA16" s="2">
        <v>0</v>
      </c>
      <c r="AB16" s="2">
        <v>0</v>
      </c>
      <c r="AC16" s="2">
        <v>42</v>
      </c>
      <c r="AD16" s="2">
        <v>20</v>
      </c>
      <c r="AE16" s="2">
        <v>0</v>
      </c>
      <c r="AF16" s="2">
        <v>0</v>
      </c>
      <c r="AG16" s="2">
        <v>0</v>
      </c>
      <c r="AH16" s="2">
        <v>30</v>
      </c>
      <c r="AI16" s="2">
        <v>0</v>
      </c>
      <c r="AJ16" s="2">
        <v>55</v>
      </c>
      <c r="AK16" s="2">
        <v>5</v>
      </c>
      <c r="AL16" s="2">
        <v>0</v>
      </c>
      <c r="AM16" s="2">
        <v>6</v>
      </c>
      <c r="AN16" s="2">
        <v>40</v>
      </c>
      <c r="AO16" s="2">
        <v>0</v>
      </c>
      <c r="AP16" s="2">
        <v>5</v>
      </c>
      <c r="AQ16" s="2">
        <v>6</v>
      </c>
      <c r="AR16" s="2">
        <v>1</v>
      </c>
    </row>
    <row r="17" spans="1:44" x14ac:dyDescent="0.25">
      <c r="A17" s="46">
        <f t="shared" si="13"/>
        <v>21.818181818181817</v>
      </c>
      <c r="B17" s="5">
        <f t="shared" si="12"/>
        <v>240</v>
      </c>
      <c r="D17" s="2">
        <v>1</v>
      </c>
      <c r="E17" s="2">
        <v>1</v>
      </c>
      <c r="F17" s="2">
        <v>2</v>
      </c>
      <c r="G17" s="2">
        <v>4</v>
      </c>
      <c r="H17" s="2">
        <v>2</v>
      </c>
      <c r="I17" s="2">
        <v>0</v>
      </c>
      <c r="J17" s="2">
        <v>2</v>
      </c>
      <c r="K17" s="2">
        <v>2</v>
      </c>
      <c r="L17" s="2">
        <v>1</v>
      </c>
      <c r="M17" s="2">
        <v>12</v>
      </c>
      <c r="N17" s="2">
        <v>6</v>
      </c>
      <c r="O17" s="2">
        <v>0</v>
      </c>
      <c r="P17" s="2">
        <v>4</v>
      </c>
      <c r="Q17" s="2">
        <v>4</v>
      </c>
      <c r="R17" s="2">
        <v>1</v>
      </c>
      <c r="S17" s="2">
        <v>1</v>
      </c>
      <c r="T17" s="2">
        <v>2</v>
      </c>
      <c r="U17" s="2">
        <v>2</v>
      </c>
      <c r="V17" s="2">
        <v>5</v>
      </c>
      <c r="W17" s="2">
        <v>2</v>
      </c>
      <c r="X17" s="2">
        <v>12</v>
      </c>
      <c r="Y17" s="2">
        <v>12</v>
      </c>
      <c r="Z17" s="2">
        <v>3</v>
      </c>
      <c r="AA17" s="2">
        <v>6</v>
      </c>
      <c r="AB17" s="2">
        <v>2</v>
      </c>
      <c r="AC17" s="2">
        <v>14</v>
      </c>
      <c r="AD17" s="2">
        <v>9</v>
      </c>
      <c r="AE17" s="2">
        <v>2</v>
      </c>
      <c r="AF17" s="2">
        <v>1</v>
      </c>
      <c r="AG17" s="2">
        <v>3</v>
      </c>
      <c r="AH17" s="2">
        <v>14</v>
      </c>
      <c r="AI17" s="2">
        <v>3</v>
      </c>
      <c r="AJ17" s="2">
        <v>8</v>
      </c>
      <c r="AK17" s="2">
        <v>14</v>
      </c>
      <c r="AL17" s="2">
        <v>2</v>
      </c>
      <c r="AM17" s="2">
        <v>24</v>
      </c>
      <c r="AN17" s="2">
        <v>8</v>
      </c>
      <c r="AO17" s="2">
        <v>6</v>
      </c>
      <c r="AP17" s="2">
        <v>18</v>
      </c>
      <c r="AQ17" s="2">
        <v>20</v>
      </c>
      <c r="AR17" s="2">
        <v>5</v>
      </c>
    </row>
    <row r="18" spans="1:44" x14ac:dyDescent="0.25">
      <c r="A18" s="46">
        <f t="shared" si="13"/>
        <v>21.454545454545453</v>
      </c>
      <c r="B18" s="5">
        <f t="shared" si="12"/>
        <v>236</v>
      </c>
      <c r="D18" s="2">
        <v>5</v>
      </c>
      <c r="E18" s="2">
        <v>18</v>
      </c>
      <c r="F18" s="2">
        <v>6</v>
      </c>
      <c r="G18" s="2">
        <v>20</v>
      </c>
      <c r="H18" s="2">
        <v>5</v>
      </c>
      <c r="I18" s="2">
        <v>1</v>
      </c>
      <c r="J18" s="2">
        <v>5</v>
      </c>
      <c r="K18" s="2">
        <v>6</v>
      </c>
      <c r="L18" s="2">
        <v>4</v>
      </c>
      <c r="M18" s="2">
        <v>16</v>
      </c>
      <c r="N18" s="2">
        <v>15</v>
      </c>
      <c r="O18" s="2">
        <v>0</v>
      </c>
      <c r="P18" s="2">
        <v>4</v>
      </c>
      <c r="Q18" s="2">
        <v>6</v>
      </c>
      <c r="R18" s="2">
        <v>2</v>
      </c>
      <c r="S18" s="2">
        <v>5</v>
      </c>
      <c r="T18" s="2">
        <v>5</v>
      </c>
      <c r="U18" s="2">
        <v>3</v>
      </c>
      <c r="V18" s="2">
        <v>2</v>
      </c>
      <c r="W18" s="2">
        <v>0</v>
      </c>
      <c r="X18" s="2">
        <v>6</v>
      </c>
      <c r="Y18" s="2">
        <v>9</v>
      </c>
      <c r="Z18" s="2">
        <v>3</v>
      </c>
      <c r="AA18" s="2">
        <v>2</v>
      </c>
      <c r="AB18" s="2">
        <v>0</v>
      </c>
      <c r="AC18" s="2">
        <v>7</v>
      </c>
      <c r="AD18" s="2">
        <v>9</v>
      </c>
      <c r="AE18" s="2">
        <v>2</v>
      </c>
      <c r="AF18" s="2">
        <v>2</v>
      </c>
      <c r="AG18" s="2">
        <v>1</v>
      </c>
      <c r="AH18" s="2">
        <v>6</v>
      </c>
      <c r="AI18" s="2">
        <v>3</v>
      </c>
      <c r="AJ18" s="2">
        <v>8</v>
      </c>
      <c r="AK18" s="2">
        <v>9</v>
      </c>
      <c r="AL18" s="2">
        <v>2</v>
      </c>
      <c r="AM18" s="2">
        <v>11</v>
      </c>
      <c r="AN18" s="2">
        <v>7</v>
      </c>
      <c r="AO18" s="2">
        <v>3</v>
      </c>
      <c r="AP18" s="2">
        <v>6</v>
      </c>
      <c r="AQ18" s="2">
        <v>10</v>
      </c>
      <c r="AR18" s="2">
        <v>2</v>
      </c>
    </row>
    <row r="19" spans="1:44" x14ac:dyDescent="0.25">
      <c r="A19" s="46">
        <f t="shared" si="13"/>
        <v>19.272727272727273</v>
      </c>
      <c r="B19" s="5">
        <f t="shared" si="12"/>
        <v>212</v>
      </c>
      <c r="D19" s="2">
        <v>4</v>
      </c>
      <c r="E19" s="2">
        <v>10</v>
      </c>
      <c r="F19" s="2">
        <v>3</v>
      </c>
      <c r="G19" s="2">
        <v>9</v>
      </c>
      <c r="H19" s="2">
        <v>2</v>
      </c>
      <c r="I19" s="2">
        <v>1</v>
      </c>
      <c r="J19" s="2">
        <v>9</v>
      </c>
      <c r="K19" s="2">
        <v>5</v>
      </c>
      <c r="L19" s="2">
        <v>3</v>
      </c>
      <c r="M19" s="2">
        <v>15</v>
      </c>
      <c r="N19" s="2">
        <v>12</v>
      </c>
      <c r="O19" s="2">
        <v>0</v>
      </c>
      <c r="P19" s="2">
        <v>3</v>
      </c>
      <c r="Q19" s="2">
        <v>6</v>
      </c>
      <c r="R19" s="2">
        <v>3</v>
      </c>
      <c r="S19" s="2">
        <v>5</v>
      </c>
      <c r="T19" s="2">
        <v>10</v>
      </c>
      <c r="U19" s="2">
        <v>3</v>
      </c>
      <c r="V19" s="2">
        <v>3</v>
      </c>
      <c r="W19" s="2">
        <v>1</v>
      </c>
      <c r="X19" s="2">
        <v>12</v>
      </c>
      <c r="Y19" s="2">
        <v>6</v>
      </c>
      <c r="Z19" s="2">
        <v>0</v>
      </c>
      <c r="AA19" s="2">
        <v>1</v>
      </c>
      <c r="AB19" s="2">
        <v>0</v>
      </c>
      <c r="AC19" s="2">
        <v>12</v>
      </c>
      <c r="AD19" s="2">
        <v>6</v>
      </c>
      <c r="AE19" s="2">
        <v>0</v>
      </c>
      <c r="AF19" s="2">
        <v>0</v>
      </c>
      <c r="AG19" s="2">
        <v>1</v>
      </c>
      <c r="AH19" s="2">
        <v>7</v>
      </c>
      <c r="AI19" s="2">
        <v>2</v>
      </c>
      <c r="AJ19" s="2">
        <v>8</v>
      </c>
      <c r="AK19" s="2">
        <v>8</v>
      </c>
      <c r="AL19" s="2">
        <v>0</v>
      </c>
      <c r="AM19" s="2">
        <v>10</v>
      </c>
      <c r="AN19" s="2">
        <v>6</v>
      </c>
      <c r="AO19" s="2">
        <v>2</v>
      </c>
      <c r="AP19" s="2">
        <v>12</v>
      </c>
      <c r="AQ19" s="2">
        <v>12</v>
      </c>
      <c r="AR19" s="2">
        <v>0</v>
      </c>
    </row>
    <row r="20" spans="1:44" x14ac:dyDescent="0.25">
      <c r="A20" s="46">
        <f t="shared" si="13"/>
        <v>15.5</v>
      </c>
      <c r="B20" s="5">
        <f t="shared" si="12"/>
        <v>170.5</v>
      </c>
      <c r="D20" s="2">
        <v>1</v>
      </c>
      <c r="E20" s="2">
        <v>1</v>
      </c>
      <c r="F20" s="2">
        <v>1</v>
      </c>
      <c r="G20" s="2">
        <v>4</v>
      </c>
      <c r="H20" s="2">
        <v>0</v>
      </c>
      <c r="I20" s="2">
        <v>4</v>
      </c>
      <c r="J20" s="2">
        <v>4</v>
      </c>
      <c r="K20" s="2">
        <v>4</v>
      </c>
      <c r="L20" s="2">
        <v>2</v>
      </c>
      <c r="M20" s="2">
        <v>34</v>
      </c>
      <c r="N20" s="2">
        <v>12</v>
      </c>
      <c r="O20" s="2">
        <v>0</v>
      </c>
      <c r="P20" s="2">
        <v>4</v>
      </c>
      <c r="Q20" s="2">
        <v>8</v>
      </c>
      <c r="R20" s="2">
        <v>8</v>
      </c>
      <c r="S20" s="2">
        <v>6</v>
      </c>
      <c r="T20" s="2">
        <v>8</v>
      </c>
      <c r="U20" s="2">
        <v>4</v>
      </c>
      <c r="V20" s="2">
        <v>1</v>
      </c>
      <c r="W20" s="2">
        <v>0</v>
      </c>
      <c r="X20" s="2">
        <v>3</v>
      </c>
      <c r="Y20" s="2">
        <v>2</v>
      </c>
      <c r="Z20" s="2">
        <v>1</v>
      </c>
      <c r="AA20" s="2">
        <v>1</v>
      </c>
      <c r="AB20" s="2">
        <v>0</v>
      </c>
      <c r="AC20" s="2">
        <v>3</v>
      </c>
      <c r="AD20" s="2">
        <v>2</v>
      </c>
      <c r="AE20" s="2">
        <v>0</v>
      </c>
      <c r="AF20" s="2">
        <v>0</v>
      </c>
      <c r="AG20" s="2">
        <v>5</v>
      </c>
      <c r="AH20" s="2">
        <v>4</v>
      </c>
      <c r="AI20" s="2">
        <v>1.5</v>
      </c>
      <c r="AJ20" s="2">
        <v>4</v>
      </c>
      <c r="AK20" s="2">
        <v>4</v>
      </c>
      <c r="AL20" s="2">
        <v>2</v>
      </c>
      <c r="AM20" s="2">
        <v>8</v>
      </c>
      <c r="AN20" s="2">
        <v>6</v>
      </c>
      <c r="AO20" s="2">
        <v>1</v>
      </c>
      <c r="AP20" s="2">
        <v>8</v>
      </c>
      <c r="AQ20" s="2">
        <v>7</v>
      </c>
      <c r="AR20" s="2">
        <v>2</v>
      </c>
    </row>
    <row r="21" spans="1:44" x14ac:dyDescent="0.25">
      <c r="A21" s="46">
        <f t="shared" si="13"/>
        <v>14.363636363636363</v>
      </c>
      <c r="B21" s="5">
        <f t="shared" si="12"/>
        <v>158</v>
      </c>
      <c r="D21" s="2">
        <v>3</v>
      </c>
      <c r="E21" s="2">
        <v>10</v>
      </c>
      <c r="F21" s="2">
        <v>5</v>
      </c>
      <c r="G21" s="2">
        <v>16</v>
      </c>
      <c r="H21" s="2">
        <v>5</v>
      </c>
      <c r="I21" s="2">
        <v>2</v>
      </c>
      <c r="J21" s="2">
        <v>6</v>
      </c>
      <c r="K21" s="2">
        <v>7</v>
      </c>
      <c r="L21" s="2">
        <v>2</v>
      </c>
      <c r="M21" s="2">
        <v>12</v>
      </c>
      <c r="N21" s="2">
        <v>5</v>
      </c>
      <c r="O21" s="2">
        <v>4</v>
      </c>
      <c r="P21" s="2">
        <v>2</v>
      </c>
      <c r="Q21" s="2">
        <v>6</v>
      </c>
      <c r="R21" s="2">
        <v>4</v>
      </c>
      <c r="S21" s="2">
        <v>4</v>
      </c>
      <c r="T21" s="2">
        <v>6</v>
      </c>
      <c r="U21" s="2">
        <v>2</v>
      </c>
      <c r="V21" s="2">
        <v>1</v>
      </c>
      <c r="W21" s="2">
        <v>0</v>
      </c>
      <c r="X21" s="2">
        <v>4</v>
      </c>
      <c r="Y21" s="2">
        <v>2</v>
      </c>
      <c r="Z21" s="2">
        <v>0</v>
      </c>
      <c r="AA21" s="2">
        <v>3</v>
      </c>
      <c r="AB21" s="2">
        <v>0</v>
      </c>
      <c r="AC21" s="2">
        <v>5</v>
      </c>
      <c r="AD21" s="2">
        <v>0</v>
      </c>
      <c r="AE21" s="2">
        <v>0</v>
      </c>
      <c r="AF21" s="2">
        <v>0</v>
      </c>
      <c r="AG21" s="2">
        <v>5</v>
      </c>
      <c r="AH21" s="2">
        <v>2</v>
      </c>
      <c r="AI21" s="2">
        <v>2.5</v>
      </c>
      <c r="AJ21" s="2">
        <v>4</v>
      </c>
      <c r="AK21" s="2">
        <v>4</v>
      </c>
      <c r="AL21" s="2">
        <v>0</v>
      </c>
      <c r="AM21" s="2">
        <v>8</v>
      </c>
      <c r="AN21" s="2">
        <v>5</v>
      </c>
      <c r="AO21" s="2">
        <v>2.5</v>
      </c>
      <c r="AP21" s="2">
        <v>4</v>
      </c>
      <c r="AQ21" s="2">
        <v>4</v>
      </c>
      <c r="AR21" s="2">
        <v>1</v>
      </c>
    </row>
    <row r="22" spans="1:44" x14ac:dyDescent="0.25">
      <c r="A22" s="46">
        <f t="shared" si="13"/>
        <v>18</v>
      </c>
      <c r="B22" s="5">
        <f t="shared" si="12"/>
        <v>198</v>
      </c>
      <c r="D22" s="2">
        <v>0</v>
      </c>
      <c r="E22" s="2">
        <v>7</v>
      </c>
      <c r="F22" s="2">
        <v>2</v>
      </c>
      <c r="G22" s="2">
        <v>2</v>
      </c>
      <c r="H22" s="2">
        <v>1</v>
      </c>
      <c r="I22" s="2">
        <v>0</v>
      </c>
      <c r="J22" s="2">
        <v>3</v>
      </c>
      <c r="K22" s="2">
        <v>2</v>
      </c>
      <c r="L22" s="2">
        <v>0</v>
      </c>
      <c r="M22" s="2">
        <v>8</v>
      </c>
      <c r="N22" s="2">
        <v>3</v>
      </c>
      <c r="O22" s="2">
        <v>0</v>
      </c>
      <c r="P22" s="2">
        <v>1</v>
      </c>
      <c r="Q22" s="2">
        <v>6</v>
      </c>
      <c r="R22" s="2">
        <v>2</v>
      </c>
      <c r="S22" s="2">
        <v>3</v>
      </c>
      <c r="T22" s="2">
        <v>3</v>
      </c>
      <c r="U22" s="2">
        <v>1</v>
      </c>
      <c r="V22" s="2">
        <v>4</v>
      </c>
      <c r="W22" s="2">
        <v>2</v>
      </c>
      <c r="X22" s="2">
        <v>3</v>
      </c>
      <c r="Y22" s="2">
        <v>4</v>
      </c>
      <c r="Z22" s="2">
        <v>2</v>
      </c>
      <c r="AA22" s="2">
        <v>6</v>
      </c>
      <c r="AB22" s="2">
        <v>1</v>
      </c>
      <c r="AC22" s="2">
        <v>45</v>
      </c>
      <c r="AD22" s="2">
        <v>5</v>
      </c>
      <c r="AE22" s="2">
        <v>1</v>
      </c>
      <c r="AF22" s="2">
        <v>1</v>
      </c>
      <c r="AG22" s="2">
        <v>6</v>
      </c>
      <c r="AH22" s="2">
        <v>15</v>
      </c>
      <c r="AI22" s="2">
        <v>4</v>
      </c>
      <c r="AJ22" s="2">
        <v>4</v>
      </c>
      <c r="AK22" s="2">
        <v>6</v>
      </c>
      <c r="AL22" s="2">
        <v>2</v>
      </c>
      <c r="AM22" s="2">
        <v>15</v>
      </c>
      <c r="AN22" s="2">
        <v>8</v>
      </c>
      <c r="AO22" s="2">
        <v>4</v>
      </c>
      <c r="AP22" s="2">
        <v>6</v>
      </c>
      <c r="AQ22" s="2">
        <v>8</v>
      </c>
      <c r="AR22" s="2">
        <v>2</v>
      </c>
    </row>
    <row r="23" spans="1:44" x14ac:dyDescent="0.25">
      <c r="A23" s="46">
        <f t="shared" si="13"/>
        <v>34.909090909090907</v>
      </c>
      <c r="B23" s="5">
        <f t="shared" si="12"/>
        <v>384</v>
      </c>
      <c r="D23" s="2">
        <v>4</v>
      </c>
      <c r="E23" s="2">
        <v>103</v>
      </c>
      <c r="F23" s="2">
        <v>3</v>
      </c>
      <c r="G23" s="2">
        <v>4</v>
      </c>
      <c r="H23" s="2">
        <v>21</v>
      </c>
      <c r="J23" s="2">
        <v>63</v>
      </c>
      <c r="K23" s="2">
        <v>0</v>
      </c>
      <c r="L23" s="2">
        <v>0</v>
      </c>
      <c r="M23" s="2">
        <v>16</v>
      </c>
      <c r="N23" s="2">
        <v>60</v>
      </c>
      <c r="P23" s="2">
        <v>1</v>
      </c>
      <c r="Q23" s="2">
        <v>6</v>
      </c>
      <c r="R23" s="2">
        <v>2</v>
      </c>
      <c r="S23" s="2">
        <v>7</v>
      </c>
      <c r="T23" s="2">
        <v>6</v>
      </c>
      <c r="U23" s="2">
        <v>1</v>
      </c>
      <c r="V23" s="2">
        <v>0</v>
      </c>
      <c r="W23" s="2">
        <v>4</v>
      </c>
      <c r="X23" s="2">
        <v>2</v>
      </c>
      <c r="Y23" s="2">
        <v>4</v>
      </c>
      <c r="Z23" s="2">
        <v>0</v>
      </c>
      <c r="AA23" s="2">
        <v>0</v>
      </c>
      <c r="AB23" s="2">
        <v>4</v>
      </c>
      <c r="AC23" s="2">
        <v>2</v>
      </c>
      <c r="AD23" s="2">
        <v>4</v>
      </c>
      <c r="AE23" s="2">
        <v>0</v>
      </c>
      <c r="AF23" s="2">
        <v>0</v>
      </c>
      <c r="AG23" s="2">
        <v>0</v>
      </c>
      <c r="AH23" s="2">
        <v>0</v>
      </c>
      <c r="AI23" s="2">
        <v>4</v>
      </c>
      <c r="AJ23" s="2">
        <v>6</v>
      </c>
      <c r="AK23" s="2">
        <v>8</v>
      </c>
      <c r="AL23" s="2">
        <v>0</v>
      </c>
      <c r="AM23" s="2">
        <v>14</v>
      </c>
      <c r="AN23" s="2">
        <v>4</v>
      </c>
      <c r="AO23" s="2">
        <v>9</v>
      </c>
      <c r="AP23" s="2">
        <v>8</v>
      </c>
      <c r="AQ23" s="2">
        <v>8</v>
      </c>
      <c r="AR23" s="2">
        <v>6</v>
      </c>
    </row>
    <row r="24" spans="1:44" x14ac:dyDescent="0.25">
      <c r="A24" s="46">
        <f t="shared" si="13"/>
        <v>22.727272727272727</v>
      </c>
      <c r="B24" s="5">
        <f t="shared" si="12"/>
        <v>250</v>
      </c>
      <c r="D24" s="2">
        <v>6</v>
      </c>
      <c r="E24" s="2">
        <v>18</v>
      </c>
      <c r="F24" s="2">
        <v>6</v>
      </c>
      <c r="G24" s="2">
        <v>20</v>
      </c>
      <c r="H24" s="2">
        <v>7</v>
      </c>
      <c r="I24" s="2">
        <v>0</v>
      </c>
      <c r="J24" s="2">
        <v>7</v>
      </c>
      <c r="K24" s="2">
        <v>7</v>
      </c>
      <c r="L24" s="2">
        <v>4</v>
      </c>
      <c r="M24" s="2">
        <v>27</v>
      </c>
      <c r="N24" s="2">
        <v>20</v>
      </c>
      <c r="O24" s="2">
        <v>0</v>
      </c>
      <c r="P24" s="2">
        <v>6</v>
      </c>
      <c r="Q24" s="2">
        <v>18</v>
      </c>
      <c r="R24" s="2">
        <v>6</v>
      </c>
      <c r="S24" s="2">
        <v>6</v>
      </c>
      <c r="T24" s="2">
        <v>10</v>
      </c>
      <c r="U24" s="2">
        <v>5</v>
      </c>
      <c r="V24" s="2">
        <v>4</v>
      </c>
      <c r="W24" s="2">
        <v>2</v>
      </c>
      <c r="X24" s="2">
        <v>4</v>
      </c>
      <c r="Y24" s="2">
        <v>4</v>
      </c>
      <c r="Z24" s="2">
        <v>1</v>
      </c>
      <c r="AA24" s="2">
        <v>2</v>
      </c>
      <c r="AB24" s="2">
        <v>1</v>
      </c>
      <c r="AC24" s="2">
        <v>4</v>
      </c>
      <c r="AD24" s="2">
        <v>6</v>
      </c>
      <c r="AE24" s="2">
        <v>2</v>
      </c>
      <c r="AF24" s="2">
        <v>0</v>
      </c>
      <c r="AG24" s="2">
        <v>0</v>
      </c>
      <c r="AH24" s="2">
        <v>4</v>
      </c>
      <c r="AI24" s="2">
        <v>2</v>
      </c>
      <c r="AJ24" s="2">
        <v>6</v>
      </c>
      <c r="AK24" s="2">
        <v>6</v>
      </c>
      <c r="AL24" s="2">
        <v>0</v>
      </c>
      <c r="AM24" s="2">
        <v>7</v>
      </c>
      <c r="AN24" s="2">
        <v>5</v>
      </c>
      <c r="AO24" s="2">
        <v>2</v>
      </c>
      <c r="AP24" s="2">
        <v>6</v>
      </c>
      <c r="AQ24" s="2">
        <v>8</v>
      </c>
      <c r="AR24" s="2">
        <v>1</v>
      </c>
    </row>
    <row r="25" spans="1:44" x14ac:dyDescent="0.25">
      <c r="A25" s="46">
        <f t="shared" si="13"/>
        <v>19.886363636363637</v>
      </c>
      <c r="B25" s="5">
        <f t="shared" si="12"/>
        <v>218.75</v>
      </c>
      <c r="D25" s="2">
        <v>1</v>
      </c>
      <c r="E25" s="2">
        <v>1</v>
      </c>
      <c r="F25" s="2">
        <v>1</v>
      </c>
      <c r="G25" s="2">
        <v>5</v>
      </c>
      <c r="H25" s="2">
        <v>0</v>
      </c>
      <c r="I25" s="2">
        <v>0</v>
      </c>
      <c r="J25" s="2">
        <v>4</v>
      </c>
      <c r="K25" s="2">
        <v>20</v>
      </c>
      <c r="L25" s="2">
        <v>0</v>
      </c>
      <c r="M25" s="2">
        <v>5</v>
      </c>
      <c r="N25" s="2">
        <v>9</v>
      </c>
      <c r="O25" s="2">
        <v>0</v>
      </c>
      <c r="P25" s="2">
        <v>2</v>
      </c>
      <c r="Q25" s="2">
        <v>3</v>
      </c>
      <c r="R25" s="2">
        <v>1</v>
      </c>
      <c r="S25" s="2">
        <v>4</v>
      </c>
      <c r="T25" s="2">
        <v>4</v>
      </c>
      <c r="U25" s="2">
        <v>0</v>
      </c>
      <c r="V25" s="2">
        <v>1.5</v>
      </c>
      <c r="W25" s="2">
        <v>6</v>
      </c>
      <c r="X25" s="2">
        <v>6</v>
      </c>
      <c r="Y25" s="2">
        <v>5</v>
      </c>
      <c r="Z25" s="2">
        <v>1</v>
      </c>
      <c r="AA25" s="2">
        <v>2</v>
      </c>
      <c r="AB25" s="2">
        <v>0</v>
      </c>
      <c r="AC25" s="2">
        <v>5</v>
      </c>
      <c r="AD25" s="2">
        <v>5</v>
      </c>
      <c r="AE25" s="2">
        <v>0</v>
      </c>
      <c r="AF25" s="2">
        <v>0</v>
      </c>
      <c r="AG25" s="2">
        <v>1.5</v>
      </c>
      <c r="AH25" s="2">
        <v>2</v>
      </c>
      <c r="AI25" s="2">
        <v>1.75</v>
      </c>
      <c r="AJ25" s="2">
        <v>68</v>
      </c>
      <c r="AK25" s="2">
        <v>8</v>
      </c>
      <c r="AL25" s="2">
        <v>0</v>
      </c>
      <c r="AM25" s="2">
        <v>24</v>
      </c>
      <c r="AN25" s="2">
        <v>4</v>
      </c>
      <c r="AO25" s="2">
        <v>2</v>
      </c>
      <c r="AP25" s="2">
        <v>7</v>
      </c>
      <c r="AQ25" s="2">
        <v>8</v>
      </c>
      <c r="AR25" s="2">
        <v>1</v>
      </c>
    </row>
    <row r="26" spans="1:44" x14ac:dyDescent="0.25">
      <c r="A26" s="46">
        <f t="shared" si="13"/>
        <v>19.636363636363637</v>
      </c>
      <c r="B26" s="5">
        <f t="shared" si="12"/>
        <v>216</v>
      </c>
      <c r="D26" s="2">
        <v>1</v>
      </c>
      <c r="E26" s="2">
        <v>6</v>
      </c>
      <c r="F26" s="2">
        <v>2</v>
      </c>
      <c r="G26" s="2">
        <v>6</v>
      </c>
      <c r="H26" s="2">
        <v>1</v>
      </c>
      <c r="I26" s="2">
        <v>0</v>
      </c>
      <c r="J26" s="2">
        <v>2</v>
      </c>
      <c r="K26" s="2">
        <v>0</v>
      </c>
      <c r="L26" s="2">
        <v>0</v>
      </c>
      <c r="M26" s="2">
        <v>8</v>
      </c>
      <c r="N26" s="2">
        <v>4</v>
      </c>
      <c r="O26" s="2">
        <v>0</v>
      </c>
      <c r="P26" s="2">
        <v>0</v>
      </c>
      <c r="Q26" s="2">
        <v>8</v>
      </c>
      <c r="R26" s="2">
        <v>1</v>
      </c>
      <c r="S26" s="2">
        <v>4</v>
      </c>
      <c r="T26" s="2">
        <v>1</v>
      </c>
      <c r="U26" s="2">
        <v>1</v>
      </c>
      <c r="V26" s="2">
        <v>10</v>
      </c>
      <c r="W26" s="2">
        <v>0</v>
      </c>
      <c r="X26" s="2">
        <v>7</v>
      </c>
      <c r="Y26" s="2">
        <v>9</v>
      </c>
      <c r="Z26" s="2">
        <v>2</v>
      </c>
      <c r="AA26" s="2">
        <v>16</v>
      </c>
      <c r="AB26" s="2">
        <v>0</v>
      </c>
      <c r="AC26" s="2">
        <v>7</v>
      </c>
      <c r="AD26" s="2">
        <v>8</v>
      </c>
      <c r="AE26" s="2">
        <v>3</v>
      </c>
      <c r="AF26" s="2">
        <v>2</v>
      </c>
      <c r="AG26" s="2">
        <v>15</v>
      </c>
      <c r="AH26" s="2">
        <v>10</v>
      </c>
      <c r="AI26" s="2">
        <v>8</v>
      </c>
      <c r="AJ26" s="2">
        <v>9</v>
      </c>
      <c r="AK26" s="2">
        <v>9</v>
      </c>
      <c r="AL26" s="2">
        <v>0</v>
      </c>
      <c r="AM26" s="2">
        <v>17</v>
      </c>
      <c r="AN26" s="2">
        <v>8</v>
      </c>
      <c r="AO26" s="2">
        <v>8</v>
      </c>
      <c r="AP26" s="2">
        <v>10</v>
      </c>
      <c r="AQ26" s="2">
        <v>10</v>
      </c>
      <c r="AR26" s="2">
        <v>3</v>
      </c>
    </row>
    <row r="27" spans="1:44" x14ac:dyDescent="0.25">
      <c r="A27" s="46">
        <f t="shared" si="13"/>
        <v>20.454545454545453</v>
      </c>
      <c r="B27" s="5">
        <f t="shared" si="12"/>
        <v>225</v>
      </c>
      <c r="D27" s="2">
        <v>1</v>
      </c>
      <c r="E27" s="2">
        <v>6</v>
      </c>
      <c r="F27" s="2">
        <v>2</v>
      </c>
      <c r="G27" s="2">
        <v>6</v>
      </c>
      <c r="H27" s="2">
        <v>2</v>
      </c>
      <c r="I27" s="2">
        <v>0</v>
      </c>
      <c r="J27" s="2">
        <v>8</v>
      </c>
      <c r="K27" s="2">
        <v>4</v>
      </c>
      <c r="L27" s="2">
        <v>0</v>
      </c>
      <c r="M27" s="2">
        <v>10</v>
      </c>
      <c r="N27" s="2">
        <v>10</v>
      </c>
      <c r="O27" s="2">
        <v>0</v>
      </c>
      <c r="P27" s="2">
        <v>2</v>
      </c>
      <c r="Q27" s="2">
        <v>8</v>
      </c>
      <c r="R27" s="2">
        <v>4</v>
      </c>
      <c r="S27" s="2">
        <v>8</v>
      </c>
      <c r="T27" s="2">
        <v>8</v>
      </c>
      <c r="U27" s="2">
        <v>1</v>
      </c>
      <c r="V27" s="2">
        <v>4</v>
      </c>
      <c r="W27" s="2">
        <v>0</v>
      </c>
      <c r="X27" s="2">
        <v>4</v>
      </c>
      <c r="Y27" s="2">
        <v>4</v>
      </c>
      <c r="Z27" s="2">
        <v>2</v>
      </c>
      <c r="AA27" s="2">
        <v>6</v>
      </c>
      <c r="AB27" s="2">
        <v>4</v>
      </c>
      <c r="AD27" s="2">
        <v>5</v>
      </c>
      <c r="AE27" s="2">
        <v>2</v>
      </c>
      <c r="AF27" s="2">
        <v>1</v>
      </c>
      <c r="AG27" s="2">
        <v>1</v>
      </c>
      <c r="AH27" s="2">
        <v>46</v>
      </c>
      <c r="AJ27" s="2">
        <v>6</v>
      </c>
      <c r="AK27" s="2">
        <v>6</v>
      </c>
      <c r="AL27" s="2">
        <v>2</v>
      </c>
      <c r="AM27" s="2">
        <v>12</v>
      </c>
      <c r="AN27" s="2">
        <v>6</v>
      </c>
      <c r="AO27" s="2">
        <v>12</v>
      </c>
      <c r="AP27" s="2">
        <v>8</v>
      </c>
      <c r="AQ27" s="2">
        <v>14</v>
      </c>
      <c r="AR27" s="13"/>
    </row>
    <row r="28" spans="1:44" x14ac:dyDescent="0.25">
      <c r="A28" s="46">
        <f t="shared" si="13"/>
        <v>61.045454545454547</v>
      </c>
      <c r="B28" s="5">
        <f t="shared" si="12"/>
        <v>671.5</v>
      </c>
      <c r="D28" s="2">
        <v>2</v>
      </c>
      <c r="E28" s="2">
        <v>5</v>
      </c>
      <c r="F28" s="2">
        <v>1.5</v>
      </c>
      <c r="G28" s="2">
        <v>5.5</v>
      </c>
      <c r="H28" s="2">
        <v>6</v>
      </c>
      <c r="I28" s="2">
        <v>0</v>
      </c>
      <c r="J28" s="2">
        <v>55</v>
      </c>
      <c r="K28" s="2">
        <v>0</v>
      </c>
      <c r="L28" s="2">
        <v>10</v>
      </c>
      <c r="M28" s="2">
        <v>121</v>
      </c>
      <c r="N28" s="2">
        <v>15</v>
      </c>
      <c r="O28" s="2">
        <v>0</v>
      </c>
      <c r="P28" s="2">
        <v>6</v>
      </c>
      <c r="Q28" s="2">
        <v>10</v>
      </c>
      <c r="R28" s="2">
        <v>20</v>
      </c>
      <c r="S28" s="2">
        <v>10</v>
      </c>
      <c r="T28" s="2">
        <v>6</v>
      </c>
      <c r="U28" s="2">
        <v>4.5</v>
      </c>
      <c r="V28" s="2">
        <v>4</v>
      </c>
      <c r="W28" s="2">
        <v>0</v>
      </c>
      <c r="X28" s="2">
        <v>68</v>
      </c>
      <c r="Y28" s="2">
        <v>8</v>
      </c>
      <c r="Z28" s="2">
        <v>0</v>
      </c>
      <c r="AA28" s="2">
        <v>40</v>
      </c>
      <c r="AB28" s="2">
        <v>0</v>
      </c>
      <c r="AC28" s="2">
        <v>68</v>
      </c>
      <c r="AD28" s="2">
        <v>80</v>
      </c>
      <c r="AF28" s="2">
        <v>4</v>
      </c>
      <c r="AH28" s="2">
        <v>10</v>
      </c>
      <c r="AI28" s="2">
        <v>8</v>
      </c>
      <c r="AJ28" s="2">
        <v>6</v>
      </c>
      <c r="AK28" s="2">
        <v>8</v>
      </c>
      <c r="AL28" s="2">
        <v>0</v>
      </c>
      <c r="AM28" s="2">
        <v>35</v>
      </c>
      <c r="AN28" s="2">
        <v>20</v>
      </c>
      <c r="AO28" s="2">
        <v>15</v>
      </c>
      <c r="AP28" s="2">
        <v>10</v>
      </c>
      <c r="AQ28" s="2">
        <v>8</v>
      </c>
      <c r="AR28" s="2">
        <v>2</v>
      </c>
    </row>
    <row r="29" spans="1:44" x14ac:dyDescent="0.25">
      <c r="A29" s="46">
        <f t="shared" si="13"/>
        <v>31.636363636363637</v>
      </c>
      <c r="B29" s="5">
        <f t="shared" si="12"/>
        <v>348</v>
      </c>
      <c r="D29" s="2">
        <v>3</v>
      </c>
      <c r="E29" s="2">
        <v>20</v>
      </c>
      <c r="F29" s="2">
        <v>56</v>
      </c>
      <c r="G29" s="2">
        <v>8</v>
      </c>
      <c r="H29" s="2">
        <v>2</v>
      </c>
      <c r="I29" s="2">
        <v>1</v>
      </c>
      <c r="J29" s="2">
        <v>10</v>
      </c>
      <c r="K29" s="2">
        <v>8</v>
      </c>
      <c r="L29" s="2">
        <v>1</v>
      </c>
      <c r="M29" s="2">
        <v>16</v>
      </c>
      <c r="N29" s="2">
        <v>24</v>
      </c>
      <c r="O29" s="2">
        <v>0</v>
      </c>
      <c r="P29" s="2">
        <v>5</v>
      </c>
      <c r="Q29" s="2">
        <v>8</v>
      </c>
      <c r="R29" s="2">
        <v>5</v>
      </c>
      <c r="S29" s="2">
        <v>8</v>
      </c>
      <c r="T29" s="2">
        <v>10</v>
      </c>
      <c r="U29" s="2">
        <v>4</v>
      </c>
      <c r="V29" s="2">
        <v>8</v>
      </c>
      <c r="W29" s="2">
        <v>0</v>
      </c>
      <c r="X29" s="2">
        <v>8</v>
      </c>
      <c r="Y29" s="2">
        <v>8</v>
      </c>
      <c r="Z29" s="2">
        <v>2</v>
      </c>
      <c r="AA29" s="2">
        <v>2</v>
      </c>
      <c r="AB29" s="2">
        <v>0</v>
      </c>
      <c r="AC29" s="2">
        <v>10</v>
      </c>
      <c r="AD29" s="2">
        <v>8</v>
      </c>
      <c r="AE29" s="2">
        <v>0</v>
      </c>
      <c r="AF29" s="2">
        <v>2</v>
      </c>
      <c r="AG29" s="2">
        <v>3</v>
      </c>
      <c r="AH29" s="2">
        <v>8</v>
      </c>
      <c r="AI29" s="2">
        <v>8</v>
      </c>
      <c r="AJ29" s="2">
        <v>10</v>
      </c>
      <c r="AK29" s="2">
        <v>12</v>
      </c>
      <c r="AL29" s="2">
        <v>0</v>
      </c>
      <c r="AM29" s="2">
        <v>16</v>
      </c>
      <c r="AN29" s="2">
        <v>18</v>
      </c>
      <c r="AO29" s="2">
        <v>2</v>
      </c>
      <c r="AP29" s="2">
        <v>12</v>
      </c>
      <c r="AQ29" s="2">
        <v>16</v>
      </c>
      <c r="AR29" s="2">
        <v>6</v>
      </c>
    </row>
    <row r="30" spans="1:44" x14ac:dyDescent="0.25">
      <c r="A30" s="46">
        <f t="shared" si="13"/>
        <v>35.5</v>
      </c>
      <c r="B30" s="5">
        <f t="shared" si="12"/>
        <v>390.5</v>
      </c>
      <c r="D30" s="2">
        <v>1</v>
      </c>
      <c r="E30" s="2">
        <v>3</v>
      </c>
      <c r="F30" s="2">
        <v>1</v>
      </c>
      <c r="G30" s="2">
        <v>10</v>
      </c>
      <c r="H30" s="2">
        <v>0</v>
      </c>
      <c r="I30" s="2">
        <v>0</v>
      </c>
      <c r="J30" s="2">
        <v>128</v>
      </c>
      <c r="K30" s="2">
        <v>0</v>
      </c>
      <c r="L30" s="2">
        <v>0</v>
      </c>
      <c r="M30" s="2">
        <v>35</v>
      </c>
      <c r="N30" s="2">
        <v>30</v>
      </c>
      <c r="O30" s="2">
        <v>0</v>
      </c>
      <c r="P30" s="2">
        <v>5</v>
      </c>
      <c r="Q30" s="2">
        <v>30</v>
      </c>
      <c r="R30" s="2">
        <v>15</v>
      </c>
      <c r="S30" s="2">
        <v>8</v>
      </c>
      <c r="T30" s="2">
        <v>10</v>
      </c>
      <c r="U30" s="2">
        <v>2</v>
      </c>
      <c r="V30" s="2">
        <v>1</v>
      </c>
      <c r="W30" s="2">
        <v>0.5</v>
      </c>
      <c r="X30" s="2">
        <v>3</v>
      </c>
      <c r="Y30" s="2">
        <v>4</v>
      </c>
      <c r="Z30" s="2">
        <v>2</v>
      </c>
      <c r="AA30" s="2">
        <v>6</v>
      </c>
      <c r="AB30" s="2">
        <v>2</v>
      </c>
      <c r="AC30" s="2">
        <v>4</v>
      </c>
      <c r="AD30" s="2">
        <v>4</v>
      </c>
      <c r="AE30" s="2">
        <v>0</v>
      </c>
      <c r="AF30" s="2">
        <v>0</v>
      </c>
      <c r="AG30" s="2">
        <v>6</v>
      </c>
      <c r="AH30" s="2">
        <v>16</v>
      </c>
      <c r="AI30" s="2">
        <v>2</v>
      </c>
      <c r="AJ30" s="2">
        <v>3</v>
      </c>
      <c r="AK30" s="2">
        <v>4</v>
      </c>
      <c r="AL30" s="2">
        <v>0</v>
      </c>
      <c r="AM30" s="2">
        <v>20</v>
      </c>
      <c r="AN30" s="2">
        <v>16</v>
      </c>
      <c r="AO30" s="2">
        <v>3</v>
      </c>
      <c r="AP30" s="2">
        <v>4</v>
      </c>
      <c r="AQ30" s="2">
        <v>10</v>
      </c>
      <c r="AR30" s="2">
        <v>2</v>
      </c>
    </row>
    <row r="31" spans="1:44" x14ac:dyDescent="0.25">
      <c r="A31" s="46">
        <f t="shared" si="13"/>
        <v>43.81818181818182</v>
      </c>
      <c r="B31" s="5">
        <f t="shared" si="12"/>
        <v>482</v>
      </c>
      <c r="D31" s="2">
        <v>1</v>
      </c>
      <c r="E31" s="2">
        <v>3</v>
      </c>
      <c r="F31" s="2">
        <v>1</v>
      </c>
      <c r="G31" s="2">
        <v>10</v>
      </c>
      <c r="H31" s="2">
        <v>0</v>
      </c>
      <c r="I31" s="2">
        <v>0</v>
      </c>
      <c r="J31" s="2">
        <v>7</v>
      </c>
      <c r="K31" s="2">
        <v>8</v>
      </c>
      <c r="L31" s="2">
        <v>0</v>
      </c>
      <c r="M31" s="2">
        <v>35</v>
      </c>
      <c r="N31" s="2">
        <v>25</v>
      </c>
      <c r="O31" s="2">
        <v>0</v>
      </c>
      <c r="P31" s="2">
        <v>5</v>
      </c>
      <c r="Q31" s="2">
        <v>39</v>
      </c>
      <c r="R31" s="2">
        <v>3</v>
      </c>
      <c r="S31" s="2">
        <v>15</v>
      </c>
      <c r="T31" s="2">
        <v>12</v>
      </c>
      <c r="U31" s="2">
        <v>4</v>
      </c>
      <c r="V31" s="2">
        <v>40</v>
      </c>
      <c r="W31" s="2">
        <v>0</v>
      </c>
      <c r="X31" s="2">
        <v>8</v>
      </c>
      <c r="Y31" s="2">
        <v>8</v>
      </c>
      <c r="Z31" s="2">
        <v>3</v>
      </c>
      <c r="AA31" s="2">
        <v>4</v>
      </c>
      <c r="AB31" s="2">
        <v>0</v>
      </c>
      <c r="AC31" s="2">
        <v>8</v>
      </c>
      <c r="AD31" s="2">
        <v>8</v>
      </c>
      <c r="AE31" s="2">
        <v>3</v>
      </c>
      <c r="AF31" s="2">
        <v>3</v>
      </c>
      <c r="AG31" s="2">
        <v>3</v>
      </c>
      <c r="AH31" s="2">
        <v>122</v>
      </c>
      <c r="AI31" s="2">
        <v>2</v>
      </c>
      <c r="AJ31" s="2">
        <v>10</v>
      </c>
      <c r="AK31" s="2">
        <v>10</v>
      </c>
      <c r="AL31" s="2">
        <v>0</v>
      </c>
      <c r="AM31" s="2">
        <v>35</v>
      </c>
      <c r="AN31" s="2">
        <v>6</v>
      </c>
      <c r="AO31" s="2">
        <v>6</v>
      </c>
      <c r="AP31" s="2">
        <v>12</v>
      </c>
      <c r="AQ31" s="2">
        <v>20</v>
      </c>
      <c r="AR31" s="2">
        <v>3</v>
      </c>
    </row>
    <row r="32" spans="1:44" x14ac:dyDescent="0.25">
      <c r="A32" s="46">
        <f t="shared" si="13"/>
        <v>43.590909090909093</v>
      </c>
      <c r="B32" s="5">
        <f t="shared" si="12"/>
        <v>479.5</v>
      </c>
      <c r="D32" s="2">
        <v>1</v>
      </c>
      <c r="E32" s="2">
        <v>4</v>
      </c>
      <c r="F32" s="2">
        <v>2</v>
      </c>
      <c r="G32" s="2">
        <v>10</v>
      </c>
      <c r="H32" s="2">
        <v>0</v>
      </c>
      <c r="I32" s="2">
        <v>0</v>
      </c>
      <c r="J32" s="2">
        <v>3</v>
      </c>
      <c r="K32" s="2">
        <v>2</v>
      </c>
      <c r="L32" s="2">
        <v>0</v>
      </c>
      <c r="M32" s="2">
        <v>28</v>
      </c>
      <c r="N32" s="2">
        <v>4</v>
      </c>
      <c r="O32" s="2">
        <v>0</v>
      </c>
      <c r="P32" s="2">
        <v>1</v>
      </c>
      <c r="Q32" s="2">
        <v>25</v>
      </c>
      <c r="R32" s="2">
        <v>1.5</v>
      </c>
      <c r="S32" s="2">
        <v>5</v>
      </c>
      <c r="T32" s="2">
        <v>3</v>
      </c>
      <c r="U32" s="2">
        <v>1</v>
      </c>
      <c r="V32" s="2">
        <v>10</v>
      </c>
      <c r="W32" s="2">
        <v>7</v>
      </c>
      <c r="X32" s="2">
        <v>18</v>
      </c>
      <c r="Y32" s="2">
        <v>10</v>
      </c>
      <c r="Z32" s="2">
        <v>2</v>
      </c>
      <c r="AA32" s="2">
        <v>5</v>
      </c>
      <c r="AB32" s="2">
        <v>4</v>
      </c>
      <c r="AC32" s="2">
        <v>18</v>
      </c>
      <c r="AD32" s="2">
        <v>8</v>
      </c>
      <c r="AE32" s="2">
        <v>2</v>
      </c>
      <c r="AF32" s="2">
        <v>1</v>
      </c>
      <c r="AG32" s="2">
        <v>20</v>
      </c>
      <c r="AH32" s="2">
        <v>20</v>
      </c>
      <c r="AI32" s="2">
        <v>2</v>
      </c>
      <c r="AJ32" s="2">
        <v>17</v>
      </c>
      <c r="AK32" s="2">
        <v>12</v>
      </c>
      <c r="AL32" s="2">
        <v>1</v>
      </c>
      <c r="AM32" s="2">
        <v>25</v>
      </c>
      <c r="AN32" s="2">
        <v>10</v>
      </c>
      <c r="AO32" s="2">
        <v>3</v>
      </c>
      <c r="AP32" s="2">
        <v>172</v>
      </c>
      <c r="AQ32" s="2">
        <v>20</v>
      </c>
      <c r="AR32" s="2">
        <v>2</v>
      </c>
    </row>
    <row r="33" spans="1:21" x14ac:dyDescent="0.25">
      <c r="A33" s="46">
        <f t="shared" si="13"/>
        <v>15.272727272727273</v>
      </c>
      <c r="B33" s="5">
        <f t="shared" si="12"/>
        <v>168</v>
      </c>
      <c r="D33" s="2">
        <v>15</v>
      </c>
      <c r="E33" s="2">
        <v>5</v>
      </c>
      <c r="F33" s="2">
        <v>41</v>
      </c>
      <c r="G33" s="2">
        <v>10</v>
      </c>
      <c r="H33" s="2">
        <v>4</v>
      </c>
      <c r="I33" s="2">
        <v>2</v>
      </c>
      <c r="J33" s="2">
        <v>10</v>
      </c>
      <c r="K33" s="2">
        <v>10</v>
      </c>
      <c r="L33" s="2">
        <v>2</v>
      </c>
      <c r="M33" s="2">
        <v>17</v>
      </c>
      <c r="N33" s="2">
        <v>18</v>
      </c>
      <c r="O33" s="2">
        <v>0</v>
      </c>
      <c r="P33" s="2">
        <v>3</v>
      </c>
      <c r="Q33" s="2">
        <v>2</v>
      </c>
      <c r="R33" s="2">
        <v>6</v>
      </c>
      <c r="S33" s="2">
        <v>10</v>
      </c>
      <c r="T33" s="2">
        <v>10</v>
      </c>
      <c r="U33" s="2">
        <v>3</v>
      </c>
    </row>
    <row r="36" spans="1:21" ht="106.5" x14ac:dyDescent="0.25">
      <c r="A36" s="45" t="s">
        <v>33</v>
      </c>
    </row>
    <row r="37" spans="1:21" x14ac:dyDescent="0.25">
      <c r="A37" s="46">
        <v>13</v>
      </c>
    </row>
    <row r="38" spans="1:21" x14ac:dyDescent="0.25">
      <c r="A38" s="46">
        <v>14.363636363636363</v>
      </c>
    </row>
    <row r="39" spans="1:21" x14ac:dyDescent="0.25">
      <c r="A39" s="46">
        <v>15.272727272727273</v>
      </c>
    </row>
    <row r="40" spans="1:21" x14ac:dyDescent="0.25">
      <c r="A40" s="46">
        <v>15.5</v>
      </c>
    </row>
    <row r="41" spans="1:21" x14ac:dyDescent="0.25">
      <c r="A41" s="46">
        <v>18</v>
      </c>
    </row>
    <row r="42" spans="1:21" x14ac:dyDescent="0.25">
      <c r="A42" s="46">
        <v>18</v>
      </c>
    </row>
    <row r="43" spans="1:21" x14ac:dyDescent="0.25">
      <c r="A43" s="46">
        <v>18.772727272727273</v>
      </c>
    </row>
    <row r="44" spans="1:21" x14ac:dyDescent="0.25">
      <c r="A44" s="46">
        <v>19.272727272727273</v>
      </c>
    </row>
    <row r="45" spans="1:21" x14ac:dyDescent="0.25">
      <c r="A45" s="46">
        <v>19.636363636363637</v>
      </c>
    </row>
    <row r="46" spans="1:21" x14ac:dyDescent="0.25">
      <c r="A46" s="46">
        <v>19.886363636363637</v>
      </c>
    </row>
    <row r="47" spans="1:21" x14ac:dyDescent="0.25">
      <c r="A47" s="46">
        <v>20.454545454545453</v>
      </c>
    </row>
    <row r="48" spans="1:21" x14ac:dyDescent="0.25">
      <c r="A48" s="46">
        <v>21.454545454545453</v>
      </c>
    </row>
    <row r="49" spans="1:1" x14ac:dyDescent="0.25">
      <c r="A49" s="46">
        <v>21.818181818181817</v>
      </c>
    </row>
    <row r="50" spans="1:1" x14ac:dyDescent="0.25">
      <c r="A50" s="46">
        <v>22.727272727272727</v>
      </c>
    </row>
    <row r="51" spans="1:1" x14ac:dyDescent="0.25">
      <c r="A51" s="46">
        <v>25.136363636363637</v>
      </c>
    </row>
    <row r="52" spans="1:1" x14ac:dyDescent="0.25">
      <c r="A52" s="46">
        <v>31.636363636363637</v>
      </c>
    </row>
    <row r="53" spans="1:1" x14ac:dyDescent="0.25">
      <c r="A53" s="46">
        <v>34.909090909090907</v>
      </c>
    </row>
    <row r="54" spans="1:1" x14ac:dyDescent="0.25">
      <c r="A54" s="46">
        <v>35.5</v>
      </c>
    </row>
    <row r="55" spans="1:1" x14ac:dyDescent="0.25">
      <c r="A55" s="46">
        <v>38.090909090909093</v>
      </c>
    </row>
    <row r="56" spans="1:1" x14ac:dyDescent="0.25">
      <c r="A56" s="46">
        <v>43.590909090909093</v>
      </c>
    </row>
    <row r="57" spans="1:1" x14ac:dyDescent="0.25">
      <c r="A57" s="46">
        <v>43.81818181818182</v>
      </c>
    </row>
    <row r="58" spans="1:1" x14ac:dyDescent="0.25">
      <c r="A58" s="46">
        <v>51.090909090909093</v>
      </c>
    </row>
    <row r="59" spans="1:1" x14ac:dyDescent="0.25">
      <c r="A59" s="46">
        <v>61.045454545454547</v>
      </c>
    </row>
    <row r="61" spans="1:1" x14ac:dyDescent="0.25">
      <c r="A61" s="46"/>
    </row>
    <row r="62" spans="1:1" x14ac:dyDescent="0.25">
      <c r="A62" s="46"/>
    </row>
  </sheetData>
  <sheetProtection formatCells="0" formatColumns="0" formatRows="0" insertColumns="0" insertRows="0" insertHyperlinks="0" deleteColumns="0" deleteRows="0" sort="0" autoFilter="0" pivotTables="0"/>
  <sortState ref="A37:A60">
    <sortCondition ref="A37:A60"/>
  </sortState>
  <mergeCells count="16">
    <mergeCell ref="V8:Z8"/>
    <mergeCell ref="AF9:AL9"/>
    <mergeCell ref="AM9:AR9"/>
    <mergeCell ref="AF8:AL8"/>
    <mergeCell ref="AM8:AR8"/>
    <mergeCell ref="V9:Z9"/>
    <mergeCell ref="AA9:AE9"/>
    <mergeCell ref="AA8:AE8"/>
    <mergeCell ref="D9:G9"/>
    <mergeCell ref="H9:L9"/>
    <mergeCell ref="M9:P9"/>
    <mergeCell ref="Q9:U9"/>
    <mergeCell ref="D8:G8"/>
    <mergeCell ref="H8:L8"/>
    <mergeCell ref="M8:P8"/>
    <mergeCell ref="Q8:U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7" sqref="C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6"/>
  <sheetViews>
    <sheetView workbookViewId="0">
      <selection activeCell="A5" sqref="A5:XFD5"/>
    </sheetView>
  </sheetViews>
  <sheetFormatPr defaultRowHeight="15" x14ac:dyDescent="0.25"/>
  <cols>
    <col min="1" max="1" width="9.140625" style="36"/>
    <col min="2" max="2" width="11.85546875" style="36" customWidth="1"/>
    <col min="3" max="3" width="25.28515625" bestFit="1" customWidth="1"/>
    <col min="4" max="7" width="9.140625" style="2"/>
  </cols>
  <sheetData>
    <row r="3" spans="1:7" ht="41.25" customHeight="1" x14ac:dyDescent="0.25">
      <c r="A3" s="38" t="s">
        <v>42</v>
      </c>
      <c r="D3" s="38" t="s">
        <v>38</v>
      </c>
      <c r="E3" s="38" t="s">
        <v>39</v>
      </c>
      <c r="F3" s="38" t="s">
        <v>40</v>
      </c>
      <c r="G3" s="38" t="s">
        <v>41</v>
      </c>
    </row>
    <row r="4" spans="1:7" x14ac:dyDescent="0.25">
      <c r="A4" s="39">
        <v>28</v>
      </c>
      <c r="B4" s="36" t="s">
        <v>16</v>
      </c>
      <c r="C4" t="s">
        <v>0</v>
      </c>
      <c r="D4" s="5">
        <v>2.1904761904761907</v>
      </c>
      <c r="E4" s="5">
        <v>2.652173913043478</v>
      </c>
      <c r="F4" s="2">
        <v>0</v>
      </c>
      <c r="G4" s="2">
        <v>15</v>
      </c>
    </row>
    <row r="5" spans="1:7" x14ac:dyDescent="0.25">
      <c r="A5" s="39"/>
      <c r="C5" t="s">
        <v>1</v>
      </c>
      <c r="D5" s="5">
        <v>10.333333333333334</v>
      </c>
      <c r="E5" s="5">
        <v>13.956521739130435</v>
      </c>
      <c r="F5" s="2">
        <v>1</v>
      </c>
      <c r="G5" s="2">
        <v>103</v>
      </c>
    </row>
    <row r="6" spans="1:7" x14ac:dyDescent="0.25">
      <c r="A6" s="39"/>
      <c r="C6" t="s">
        <v>2</v>
      </c>
      <c r="D6" s="5">
        <v>5.833333333333333</v>
      </c>
      <c r="E6" s="5">
        <v>7.8043478260869561</v>
      </c>
      <c r="F6" s="2">
        <v>1</v>
      </c>
      <c r="G6" s="2">
        <v>56</v>
      </c>
    </row>
    <row r="7" spans="1:7" x14ac:dyDescent="0.25">
      <c r="A7" s="39"/>
      <c r="C7" t="s">
        <v>3</v>
      </c>
      <c r="D7" s="5">
        <v>9.6428571428571423</v>
      </c>
      <c r="E7" s="5">
        <v>9.7608695652173907</v>
      </c>
      <c r="F7" s="2">
        <v>2</v>
      </c>
      <c r="G7" s="2">
        <v>20</v>
      </c>
    </row>
    <row r="8" spans="1:7" x14ac:dyDescent="0.25">
      <c r="A8" s="39"/>
      <c r="D8" s="5"/>
      <c r="E8" s="5"/>
    </row>
    <row r="9" spans="1:7" x14ac:dyDescent="0.25">
      <c r="A9" s="39">
        <v>23.789473684210527</v>
      </c>
      <c r="B9" s="36" t="s">
        <v>17</v>
      </c>
      <c r="C9" t="s">
        <v>4</v>
      </c>
      <c r="D9" s="5">
        <v>4.4761904761904763</v>
      </c>
      <c r="E9" s="5">
        <v>5.8695652173913047</v>
      </c>
      <c r="F9" s="2">
        <v>0</v>
      </c>
      <c r="G9" s="2">
        <v>41</v>
      </c>
    </row>
    <row r="10" spans="1:7" x14ac:dyDescent="0.25">
      <c r="A10" s="39"/>
      <c r="C10" t="s">
        <v>5</v>
      </c>
      <c r="D10" s="5">
        <v>0.78947368421052633</v>
      </c>
      <c r="E10" s="5">
        <v>1.1904761904761905</v>
      </c>
      <c r="F10" s="2">
        <v>0</v>
      </c>
      <c r="G10" s="2">
        <v>10</v>
      </c>
    </row>
    <row r="11" spans="1:7" x14ac:dyDescent="0.25">
      <c r="A11" s="39"/>
      <c r="C11" t="s">
        <v>6</v>
      </c>
      <c r="D11" s="5">
        <v>11.619047619047619</v>
      </c>
      <c r="E11" s="5">
        <v>16.260869565217391</v>
      </c>
      <c r="F11" s="2">
        <v>2</v>
      </c>
      <c r="G11" s="2">
        <v>128</v>
      </c>
    </row>
    <row r="12" spans="1:7" x14ac:dyDescent="0.25">
      <c r="A12" s="39"/>
      <c r="C12" t="s">
        <v>7</v>
      </c>
      <c r="D12" s="5">
        <v>4.7142857142857144</v>
      </c>
      <c r="E12" s="5">
        <v>5.1739130434782608</v>
      </c>
      <c r="F12" s="2">
        <v>0</v>
      </c>
      <c r="G12" s="2">
        <v>20</v>
      </c>
    </row>
    <row r="13" spans="1:7" x14ac:dyDescent="0.25">
      <c r="A13" s="39"/>
      <c r="C13" t="s">
        <v>8</v>
      </c>
      <c r="D13" s="5">
        <v>2.1904761904761907</v>
      </c>
      <c r="E13" s="5">
        <v>2.4347826086956523</v>
      </c>
      <c r="F13" s="2">
        <v>0</v>
      </c>
      <c r="G13" s="2">
        <v>10</v>
      </c>
    </row>
    <row r="14" spans="1:7" x14ac:dyDescent="0.25">
      <c r="A14" s="39"/>
      <c r="D14" s="5"/>
      <c r="E14" s="5"/>
    </row>
    <row r="15" spans="1:7" x14ac:dyDescent="0.25">
      <c r="A15" s="39">
        <v>38.864285714285707</v>
      </c>
      <c r="B15" s="36" t="s">
        <v>18</v>
      </c>
      <c r="C15" t="s">
        <v>4</v>
      </c>
      <c r="D15" s="5">
        <v>20.333333333333332</v>
      </c>
      <c r="E15" s="5">
        <v>24.043478260869566</v>
      </c>
      <c r="F15" s="2">
        <v>5</v>
      </c>
      <c r="G15" s="2">
        <v>121</v>
      </c>
    </row>
    <row r="16" spans="1:7" x14ac:dyDescent="0.25">
      <c r="A16" s="39"/>
      <c r="C16" t="s">
        <v>6</v>
      </c>
      <c r="D16" s="5">
        <v>15.19047619047619</v>
      </c>
      <c r="E16" s="5">
        <v>17.478260869565219</v>
      </c>
      <c r="F16" s="2">
        <v>3</v>
      </c>
      <c r="G16" s="2">
        <v>80</v>
      </c>
    </row>
    <row r="17" spans="1:7" x14ac:dyDescent="0.25">
      <c r="A17" s="39"/>
      <c r="C17" t="s">
        <v>9</v>
      </c>
      <c r="D17" s="5">
        <v>0.15</v>
      </c>
      <c r="E17" s="5">
        <v>0.31818181818181818</v>
      </c>
      <c r="F17" s="2">
        <v>0</v>
      </c>
      <c r="G17" s="2">
        <v>4</v>
      </c>
    </row>
    <row r="18" spans="1:7" x14ac:dyDescent="0.25">
      <c r="A18" s="39"/>
      <c r="C18" t="s">
        <v>8</v>
      </c>
      <c r="D18" s="5">
        <v>3.1904761904761907</v>
      </c>
      <c r="E18" s="5">
        <v>3.7826086956521738</v>
      </c>
      <c r="F18" s="2">
        <v>0</v>
      </c>
      <c r="G18" s="2">
        <v>20</v>
      </c>
    </row>
    <row r="19" spans="1:7" x14ac:dyDescent="0.25">
      <c r="A19" s="39">
        <v>30.928571428571431</v>
      </c>
      <c r="B19" s="36" t="s">
        <v>19</v>
      </c>
      <c r="C19" t="s">
        <v>10</v>
      </c>
      <c r="D19" s="5">
        <v>9.9047619047619051</v>
      </c>
      <c r="E19" s="5">
        <v>10.826086956521738</v>
      </c>
      <c r="F19" s="2">
        <v>2</v>
      </c>
      <c r="G19" s="2">
        <v>39</v>
      </c>
    </row>
    <row r="20" spans="1:7" x14ac:dyDescent="0.25">
      <c r="A20" s="39"/>
      <c r="C20" t="s">
        <v>5</v>
      </c>
      <c r="D20" s="5">
        <v>5.0714285714285712</v>
      </c>
      <c r="E20" s="5">
        <v>5.5434782608695654</v>
      </c>
      <c r="F20" s="2">
        <v>1</v>
      </c>
      <c r="G20" s="2">
        <v>20</v>
      </c>
    </row>
    <row r="21" spans="1:7" x14ac:dyDescent="0.25">
      <c r="A21" s="39"/>
      <c r="C21" t="s">
        <v>11</v>
      </c>
      <c r="D21" s="5">
        <v>6.7619047619047619</v>
      </c>
      <c r="E21" s="5">
        <v>8.9565217391304355</v>
      </c>
      <c r="F21" s="2">
        <v>1</v>
      </c>
      <c r="G21" s="2">
        <v>63</v>
      </c>
    </row>
    <row r="22" spans="1:7" x14ac:dyDescent="0.25">
      <c r="A22" s="39"/>
      <c r="C22" t="s">
        <v>12</v>
      </c>
      <c r="D22" s="5">
        <v>6.5714285714285712</v>
      </c>
      <c r="E22" s="5">
        <v>7.4347826086956523</v>
      </c>
      <c r="F22" s="2">
        <v>1</v>
      </c>
      <c r="G22" s="2">
        <v>32</v>
      </c>
    </row>
    <row r="23" spans="1:7" x14ac:dyDescent="0.25">
      <c r="A23" s="39"/>
      <c r="C23" t="s">
        <v>8</v>
      </c>
      <c r="D23" s="5">
        <v>2.6190476190476191</v>
      </c>
      <c r="E23" s="5">
        <v>2.7391304347826089</v>
      </c>
      <c r="F23" s="2">
        <v>0</v>
      </c>
      <c r="G23" s="2">
        <v>8</v>
      </c>
    </row>
    <row r="24" spans="1:7" x14ac:dyDescent="0.25">
      <c r="A24" s="39">
        <v>19.175000000000001</v>
      </c>
      <c r="B24" s="36" t="s">
        <v>25</v>
      </c>
      <c r="C24" t="s">
        <v>4</v>
      </c>
      <c r="D24" s="5">
        <v>4.5250000000000004</v>
      </c>
      <c r="E24" s="5">
        <v>5.9318181818181817</v>
      </c>
      <c r="F24" s="2">
        <v>0</v>
      </c>
      <c r="G24" s="2">
        <v>40</v>
      </c>
    </row>
    <row r="25" spans="1:7" x14ac:dyDescent="0.25">
      <c r="A25" s="39"/>
      <c r="C25" t="s">
        <v>5</v>
      </c>
      <c r="D25" s="5">
        <v>1.375</v>
      </c>
      <c r="E25" s="5">
        <v>1.9318181818181819</v>
      </c>
      <c r="F25" s="2">
        <v>0</v>
      </c>
      <c r="G25" s="2">
        <v>15</v>
      </c>
    </row>
    <row r="26" spans="1:7" x14ac:dyDescent="0.25">
      <c r="A26" s="39"/>
      <c r="C26" t="s">
        <v>6</v>
      </c>
      <c r="D26" s="5">
        <v>6.55</v>
      </c>
      <c r="E26" s="5">
        <v>9.0909090909090917</v>
      </c>
      <c r="F26" s="2">
        <v>1</v>
      </c>
      <c r="G26" s="2">
        <v>68</v>
      </c>
    </row>
    <row r="27" spans="1:7" x14ac:dyDescent="0.25">
      <c r="A27" s="39"/>
      <c r="C27" t="s">
        <v>12</v>
      </c>
      <c r="D27" s="5">
        <v>5.25</v>
      </c>
      <c r="E27" s="5">
        <v>5.3181818181818183</v>
      </c>
      <c r="F27" s="2">
        <v>0</v>
      </c>
      <c r="G27" s="2">
        <v>12</v>
      </c>
    </row>
    <row r="28" spans="1:7" x14ac:dyDescent="0.25">
      <c r="A28" s="39"/>
      <c r="C28" t="s">
        <v>8</v>
      </c>
      <c r="D28" s="5">
        <v>1.4750000000000001</v>
      </c>
      <c r="E28" s="5">
        <v>1.8863636363636365</v>
      </c>
      <c r="F28" s="2">
        <v>0</v>
      </c>
      <c r="G28" s="2">
        <v>12</v>
      </c>
    </row>
    <row r="29" spans="1:7" x14ac:dyDescent="0.25">
      <c r="A29" s="39">
        <v>23.986842105263158</v>
      </c>
      <c r="B29" s="36" t="s">
        <v>26</v>
      </c>
      <c r="C29" t="s">
        <v>4</v>
      </c>
      <c r="D29" s="5">
        <v>4.1052631578947372</v>
      </c>
      <c r="E29" s="5">
        <v>5.6190476190476186</v>
      </c>
      <c r="F29" s="2">
        <v>0</v>
      </c>
      <c r="G29" s="2">
        <v>40</v>
      </c>
    </row>
    <row r="30" spans="1:7" x14ac:dyDescent="0.25">
      <c r="A30" s="39"/>
      <c r="C30" t="s">
        <v>5</v>
      </c>
      <c r="D30" s="5">
        <v>0.9</v>
      </c>
      <c r="E30" s="5">
        <v>1.0909090909090908</v>
      </c>
      <c r="F30" s="2">
        <v>0</v>
      </c>
      <c r="G30" s="2">
        <v>6</v>
      </c>
    </row>
    <row r="31" spans="1:7" x14ac:dyDescent="0.25">
      <c r="A31" s="39"/>
      <c r="C31" t="s">
        <v>6</v>
      </c>
      <c r="D31" s="5">
        <v>11.578947368421053</v>
      </c>
      <c r="E31" s="5">
        <v>13.80952380952381</v>
      </c>
      <c r="F31" s="2">
        <v>2</v>
      </c>
      <c r="G31" s="2">
        <v>68</v>
      </c>
    </row>
    <row r="32" spans="1:7" x14ac:dyDescent="0.25">
      <c r="A32" s="39"/>
      <c r="C32" t="s">
        <v>7</v>
      </c>
      <c r="D32" s="5">
        <v>6.35</v>
      </c>
      <c r="E32" s="5">
        <v>9.4090909090909083</v>
      </c>
      <c r="F32" s="2">
        <v>0</v>
      </c>
      <c r="G32" s="2">
        <v>80</v>
      </c>
    </row>
    <row r="33" spans="1:7" x14ac:dyDescent="0.25">
      <c r="A33" s="39"/>
      <c r="C33" t="s">
        <v>8</v>
      </c>
      <c r="D33" s="5">
        <v>1.0526315789473684</v>
      </c>
      <c r="E33" s="5">
        <v>1.1428571428571428</v>
      </c>
      <c r="F33" s="2">
        <v>0</v>
      </c>
      <c r="G33" s="2">
        <v>4</v>
      </c>
    </row>
    <row r="34" spans="1:7" x14ac:dyDescent="0.25">
      <c r="A34" s="39">
        <v>37.90789473684211</v>
      </c>
      <c r="B34" s="36" t="s">
        <v>27</v>
      </c>
      <c r="C34" t="s">
        <v>20</v>
      </c>
      <c r="D34" s="5">
        <v>1.05</v>
      </c>
      <c r="E34" s="5">
        <v>1.1363636363636365</v>
      </c>
      <c r="F34" s="2">
        <v>0</v>
      </c>
      <c r="G34" s="2">
        <v>4</v>
      </c>
    </row>
    <row r="35" spans="1:7" x14ac:dyDescent="0.25">
      <c r="A35" s="39"/>
      <c r="C35" t="s">
        <v>21</v>
      </c>
      <c r="D35" s="5">
        <v>4.4473684210526319</v>
      </c>
      <c r="E35" s="5">
        <v>4.9761904761904763</v>
      </c>
      <c r="F35" s="2">
        <v>0</v>
      </c>
      <c r="G35" s="2">
        <v>20</v>
      </c>
    </row>
    <row r="36" spans="1:7" x14ac:dyDescent="0.25">
      <c r="A36" s="39"/>
      <c r="C36" t="s">
        <v>22</v>
      </c>
      <c r="D36" s="5">
        <v>11.7</v>
      </c>
      <c r="E36" s="5">
        <v>16.181818181818183</v>
      </c>
      <c r="F36" s="2">
        <v>0</v>
      </c>
      <c r="G36" s="2">
        <v>122</v>
      </c>
    </row>
    <row r="37" spans="1:7" x14ac:dyDescent="0.25">
      <c r="A37" s="39"/>
      <c r="C37" t="s">
        <v>5</v>
      </c>
      <c r="D37" s="5">
        <v>3.4605263157894739</v>
      </c>
      <c r="E37" s="5">
        <v>3.6071428571428572</v>
      </c>
      <c r="F37" s="2">
        <v>0</v>
      </c>
      <c r="G37" s="2">
        <v>10</v>
      </c>
    </row>
    <row r="38" spans="1:7" x14ac:dyDescent="0.25">
      <c r="A38" s="39"/>
      <c r="C38" t="s">
        <v>11</v>
      </c>
      <c r="D38" s="5">
        <v>9.35</v>
      </c>
      <c r="E38" s="5">
        <v>11.681818181818182</v>
      </c>
      <c r="F38" s="2">
        <v>2</v>
      </c>
      <c r="G38" s="2">
        <v>68</v>
      </c>
    </row>
    <row r="39" spans="1:7" x14ac:dyDescent="0.25">
      <c r="A39" s="39"/>
      <c r="C39" t="s">
        <v>12</v>
      </c>
      <c r="D39" s="5">
        <v>7.2</v>
      </c>
      <c r="E39" s="5">
        <v>7.2727272727272725</v>
      </c>
      <c r="F39" s="2">
        <v>2</v>
      </c>
      <c r="G39" s="2">
        <v>14</v>
      </c>
    </row>
    <row r="40" spans="1:7" x14ac:dyDescent="0.25">
      <c r="A40" s="39"/>
      <c r="C40" t="s">
        <v>8</v>
      </c>
      <c r="D40" s="5">
        <v>0.7</v>
      </c>
      <c r="E40" s="5">
        <v>0.77272727272727271</v>
      </c>
      <c r="F40" s="2">
        <v>0</v>
      </c>
      <c r="G40" s="2">
        <v>3</v>
      </c>
    </row>
    <row r="41" spans="1:7" x14ac:dyDescent="0.25">
      <c r="A41" s="39">
        <v>50.196052631578937</v>
      </c>
      <c r="B41" s="36" t="s">
        <v>28</v>
      </c>
      <c r="C41" t="s">
        <v>23</v>
      </c>
      <c r="D41" s="5">
        <v>16.05</v>
      </c>
      <c r="E41" s="5">
        <v>16.454545454545453</v>
      </c>
      <c r="F41" s="2">
        <v>6</v>
      </c>
      <c r="G41" s="2">
        <v>35</v>
      </c>
    </row>
    <row r="42" spans="1:7" x14ac:dyDescent="0.25">
      <c r="A42" s="39"/>
      <c r="C42" t="s">
        <v>24</v>
      </c>
      <c r="D42" s="5">
        <v>8.75</v>
      </c>
      <c r="E42" s="5">
        <v>9.9090909090909083</v>
      </c>
      <c r="F42" s="2">
        <v>3</v>
      </c>
      <c r="G42" s="2">
        <v>40</v>
      </c>
    </row>
    <row r="43" spans="1:7" x14ac:dyDescent="0.25">
      <c r="A43" s="39"/>
      <c r="C43" t="s">
        <v>5</v>
      </c>
      <c r="D43" s="5">
        <v>4.7249999999999996</v>
      </c>
      <c r="E43" s="5">
        <v>4.9772727272727275</v>
      </c>
      <c r="F43" s="2">
        <v>0</v>
      </c>
      <c r="G43" s="2">
        <v>15</v>
      </c>
    </row>
    <row r="44" spans="1:7" x14ac:dyDescent="0.25">
      <c r="A44" s="39"/>
      <c r="C44" t="s">
        <v>11</v>
      </c>
      <c r="D44" s="5">
        <v>8.4499999999999993</v>
      </c>
      <c r="E44" s="5">
        <v>15.590909090909092</v>
      </c>
      <c r="F44" s="2">
        <v>2</v>
      </c>
      <c r="G44" s="2">
        <v>172</v>
      </c>
    </row>
    <row r="45" spans="1:7" x14ac:dyDescent="0.25">
      <c r="A45" s="39"/>
      <c r="C45" t="s">
        <v>12</v>
      </c>
      <c r="D45" s="5">
        <v>9.8000000000000007</v>
      </c>
      <c r="E45" s="5">
        <v>9.9090909090909083</v>
      </c>
      <c r="F45" s="2">
        <v>2</v>
      </c>
      <c r="G45" s="2">
        <v>20</v>
      </c>
    </row>
    <row r="46" spans="1:7" x14ac:dyDescent="0.25">
      <c r="A46" s="39"/>
      <c r="C46" t="s">
        <v>8</v>
      </c>
      <c r="D46" s="5">
        <v>2.4210526315789473</v>
      </c>
      <c r="E46" s="5">
        <v>2.4761904761904763</v>
      </c>
      <c r="F46" s="2">
        <v>0</v>
      </c>
      <c r="G46" s="2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Worksheet</vt:lpstr>
      <vt:lpstr>Sheet2</vt:lpstr>
      <vt:lpstr>Sheet1</vt:lpstr>
      <vt:lpstr>Chart1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Doug Corrin</cp:lastModifiedBy>
  <cp:lastPrinted>2018-01-17T18:11:02Z</cp:lastPrinted>
  <dcterms:created xsi:type="dcterms:W3CDTF">2018-01-10T22:28:53Z</dcterms:created>
  <dcterms:modified xsi:type="dcterms:W3CDTF">2018-01-17T18:48:25Z</dcterms:modified>
  <cp:category/>
</cp:coreProperties>
</file>