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8920" windowHeight="16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<sst xmlns="http://schemas.openxmlformats.org/spreadsheetml/2006/main" count="14" uniqueCount="14">
  <si>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 and 3</t>
  </si>
  <si>
    <t>1 and 4</t>
  </si>
  <si>
    <t>2 and 3</t>
  </si>
  <si>
    <t>2 and 4</t>
  </si>
  <si>
    <t>compound</t>
  </si>
  <si>
    <t>bottle label</t>
  </si>
  <si>
    <r>
      <t>V</t>
    </r>
    <r>
      <rPr>
        <b/>
        <vertAlign val="subscript"/>
        <sz val="10"/>
        <rFont val="Verdana"/>
        <family val="0"/>
      </rPr>
      <t xml:space="preserve">total </t>
    </r>
    <r>
      <rPr>
        <b/>
        <sz val="10"/>
        <rFont val="Verdana"/>
        <family val="0"/>
      </rPr>
      <t>(mL)</t>
    </r>
  </si>
  <si>
    <r>
      <t>V</t>
    </r>
    <r>
      <rPr>
        <b/>
        <vertAlign val="subscript"/>
        <sz val="10"/>
        <rFont val="Verdana"/>
        <family val="0"/>
      </rPr>
      <t>w</t>
    </r>
    <r>
      <rPr>
        <b/>
        <sz val="10"/>
        <rFont val="Verdana"/>
        <family val="0"/>
      </rPr>
      <t xml:space="preserve"> (mL)</t>
    </r>
  </si>
  <si>
    <r>
      <t>V</t>
    </r>
    <r>
      <rPr>
        <b/>
        <vertAlign val="subscript"/>
        <sz val="10"/>
        <rFont val="Verdana"/>
        <family val="0"/>
      </rPr>
      <t>g</t>
    </r>
    <r>
      <rPr>
        <b/>
        <sz val="10"/>
        <rFont val="Verdana"/>
        <family val="0"/>
      </rPr>
      <t xml:space="preserve"> (mL)</t>
    </r>
  </si>
  <si>
    <t>Peak Area</t>
  </si>
  <si>
    <r>
      <t>K</t>
    </r>
    <r>
      <rPr>
        <b/>
        <vertAlign val="subscript"/>
        <sz val="10"/>
        <rFont val="Verdana"/>
        <family val="0"/>
      </rPr>
      <t>aw</t>
    </r>
  </si>
  <si>
    <t>for Lab (based on Hansen et al JCE, 1995, 72(1), 93-96)</t>
  </si>
  <si>
    <t>Air Water Constant Calculator</t>
  </si>
  <si>
    <r>
      <t>C</t>
    </r>
    <r>
      <rPr>
        <b/>
        <vertAlign val="subscript"/>
        <sz val="10"/>
        <rFont val="Verdana"/>
        <family val="0"/>
      </rPr>
      <t>g1</t>
    </r>
    <r>
      <rPr>
        <b/>
        <sz val="10"/>
        <rFont val="Verdana"/>
        <family val="0"/>
      </rPr>
      <t>/C</t>
    </r>
    <r>
      <rPr>
        <b/>
        <vertAlign val="subscript"/>
        <sz val="10"/>
        <rFont val="Verdana"/>
        <family val="0"/>
      </rPr>
      <t>g2</t>
    </r>
    <r>
      <rPr>
        <b/>
        <sz val="10"/>
        <rFont val="Verdana"/>
        <family val="0"/>
      </rPr>
      <t xml:space="preserve"> combo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</si>
</sst>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"/>
    <numFmt numFmtId="166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vertAlign val="subscript"/>
      <sz val="10"/>
      <name val="Verdana"/>
      <family val="0"/>
    </font>
    <font>
      <b/>
      <sz val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200" zoomScaleNormal="200" zoomScalePageLayoutView="0" workbookViewId="0" topLeftCell="A1">
      <selection activeCell="B18" sqref="B18"/>
    </sheetView>
  </sheetViews>
  <sheetFormatPr defaultColWidth="11.00390625" defaultRowHeight="12.75"/>
  <cols>
    <col min="1" max="6" width="11.00390625" style="0" customWidth="1"/>
    <col min="7" max="7" width="15.125" style="0" customWidth="1"/>
  </cols>
  <sheetData>
    <row r="2" ht="15">
      <c r="A2" s="1" t="s">
        <v>12</v>
      </c>
    </row>
    <row r="3" ht="12.75">
      <c r="A3" t="s">
        <v>11</v>
      </c>
    </row>
    <row r="9" spans="1:8" ht="14.2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13</v>
      </c>
      <c r="H9" s="2" t="s">
        <v>10</v>
      </c>
    </row>
    <row r="10" spans="1:8" ht="12.75">
      <c r="A10" s="3"/>
      <c r="B10" s="3">
        <v>1</v>
      </c>
      <c r="C10" s="3">
        <v>250</v>
      </c>
      <c r="D10" s="4">
        <v>20</v>
      </c>
      <c r="E10" s="4">
        <f>C10-D10</f>
        <v>230</v>
      </c>
      <c r="F10" s="3">
        <v>1000</v>
      </c>
      <c r="G10" s="4" t="s">
        <v>0</v>
      </c>
      <c r="H10" s="5">
        <f>(((F10/F12)*D10)-D12)/((E12-(F10/F12)*E10))</f>
        <v>2.923076923076923</v>
      </c>
    </row>
    <row r="11" spans="1:8" ht="12.75">
      <c r="A11" s="3"/>
      <c r="B11" s="3">
        <v>2</v>
      </c>
      <c r="C11" s="3">
        <v>250</v>
      </c>
      <c r="D11" s="4">
        <v>20</v>
      </c>
      <c r="E11" s="4">
        <f>C11-D11</f>
        <v>230</v>
      </c>
      <c r="F11" s="3">
        <v>1500</v>
      </c>
      <c r="G11" s="3" t="s">
        <v>2</v>
      </c>
      <c r="H11" s="5">
        <f>(((F11/F13)*D11)-D13)/((E13-(F11/F13)*E11))</f>
        <v>1</v>
      </c>
    </row>
    <row r="12" spans="1:8" ht="12.75">
      <c r="A12" s="3"/>
      <c r="B12" s="3">
        <v>3</v>
      </c>
      <c r="C12" s="3">
        <v>250</v>
      </c>
      <c r="D12" s="4">
        <v>200</v>
      </c>
      <c r="E12" s="4">
        <f>C12-D12</f>
        <v>50</v>
      </c>
      <c r="F12" s="3">
        <v>2000</v>
      </c>
      <c r="G12" s="4" t="s">
        <v>1</v>
      </c>
      <c r="H12" s="5">
        <f>(((F10/F13)*D10)-D13)/((E13-(F10/F13)*E10))</f>
        <v>1.806451612903226</v>
      </c>
    </row>
    <row r="13" spans="1:8" ht="12.75">
      <c r="A13" s="3"/>
      <c r="B13" s="3">
        <v>4</v>
      </c>
      <c r="C13" s="3">
        <v>250</v>
      </c>
      <c r="D13" s="4">
        <v>200</v>
      </c>
      <c r="E13" s="4">
        <f>C13-D13</f>
        <v>50</v>
      </c>
      <c r="F13" s="3">
        <v>1500</v>
      </c>
      <c r="G13" s="4" t="s">
        <v>3</v>
      </c>
      <c r="H13" s="5">
        <f>(((F11/F13)*D11)-D13)/((E13-(F11/F13)*E11))</f>
        <v>1</v>
      </c>
    </row>
  </sheetData>
  <sheetProtection/>
  <printOptions/>
  <pageMargins left="0.7500000000000001" right="0.7500000000000001" top="1" bottom="1" header="0.5" footer="0.5"/>
  <pageSetup orientation="landscape" r:id="rId3"/>
  <legacyDrawing r:id="rId2"/>
  <oleObjects>
    <oleObject progId="Equation.3" shapeId="35650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Vancouver Island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cp:lastPrinted>2012-01-27T18:57:07Z</cp:lastPrinted>
  <dcterms:created xsi:type="dcterms:W3CDTF">2012-01-25T16:58:18Z</dcterms:created>
  <dcterms:modified xsi:type="dcterms:W3CDTF">2012-01-27T18:57:29Z</dcterms:modified>
  <cp:category/>
  <cp:version/>
  <cp:contentType/>
  <cp:contentStatus/>
</cp:coreProperties>
</file>