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ctivity coeff" sheetId="1" r:id="rId1"/>
    <sheet name="ao and b values" sheetId="2" r:id="rId2"/>
  </sheets>
  <definedNames/>
  <calcPr fullCalcOnLoad="1"/>
</workbook>
</file>

<file path=xl/sharedStrings.xml><?xml version="1.0" encoding="utf-8"?>
<sst xmlns="http://schemas.openxmlformats.org/spreadsheetml/2006/main" count="83" uniqueCount="68">
  <si>
    <t xml:space="preserve"> </t>
  </si>
  <si>
    <t>Activity Co-efficient Calculations</t>
  </si>
  <si>
    <t>Debye-Huckel Equation for I &lt; 0.1</t>
  </si>
  <si>
    <t>A=</t>
  </si>
  <si>
    <t>B=</t>
  </si>
  <si>
    <t>Ionic Strength</t>
  </si>
  <si>
    <t xml:space="preserve">Ion Charge </t>
  </si>
  <si>
    <t>Extended Debye-Huckel for I &gt; 0.1</t>
  </si>
  <si>
    <r>
      <t xml:space="preserve">log </t>
    </r>
    <r>
      <rPr>
        <b/>
        <sz val="11"/>
        <rFont val="Symbol"/>
        <family val="1"/>
      </rPr>
      <t>g =</t>
    </r>
  </si>
  <si>
    <r>
      <t>g</t>
    </r>
    <r>
      <rPr>
        <b/>
        <sz val="11"/>
        <rFont val="Arial"/>
        <family val="0"/>
      </rPr>
      <t xml:space="preserve"> =</t>
    </r>
  </si>
  <si>
    <r>
      <t xml:space="preserve">Temperature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>C</t>
    </r>
  </si>
  <si>
    <t>b value (see table)</t>
  </si>
  <si>
    <r>
      <t>Hydrated radius, a</t>
    </r>
    <r>
      <rPr>
        <vertAlign val="subscript"/>
        <sz val="11"/>
        <rFont val="Arial"/>
        <family val="2"/>
      </rPr>
      <t>o</t>
    </r>
    <r>
      <rPr>
        <sz val="11"/>
        <rFont val="Arial"/>
        <family val="0"/>
      </rPr>
      <t xml:space="preserve"> (*10</t>
    </r>
    <r>
      <rPr>
        <vertAlign val="superscript"/>
        <sz val="11"/>
        <rFont val="Arial"/>
        <family val="2"/>
      </rPr>
      <t>-8</t>
    </r>
    <r>
      <rPr>
        <sz val="11"/>
        <rFont val="Arial"/>
        <family val="0"/>
      </rPr>
      <t>)</t>
    </r>
  </si>
  <si>
    <r>
      <t>Hydrated Radii (a</t>
    </r>
    <r>
      <rPr>
        <b/>
        <vertAlign val="subscript"/>
        <sz val="14"/>
        <rFont val="Arial"/>
        <family val="2"/>
      </rPr>
      <t>o</t>
    </r>
    <r>
      <rPr>
        <b/>
        <sz val="14"/>
        <rFont val="Arial"/>
        <family val="2"/>
      </rPr>
      <t>) and b values for Common Ions</t>
    </r>
  </si>
  <si>
    <t>Ion</t>
  </si>
  <si>
    <t>b</t>
  </si>
  <si>
    <t>Calcium</t>
  </si>
  <si>
    <t>Magnesium</t>
  </si>
  <si>
    <t>Sodium</t>
  </si>
  <si>
    <t>Potassium</t>
  </si>
  <si>
    <t>Iron</t>
  </si>
  <si>
    <t>Manganese</t>
  </si>
  <si>
    <t>Barium</t>
  </si>
  <si>
    <t>Strontium</t>
  </si>
  <si>
    <t>Aluminium</t>
  </si>
  <si>
    <t>Hydrogen</t>
  </si>
  <si>
    <t>Ammonium</t>
  </si>
  <si>
    <t>Lithium</t>
  </si>
  <si>
    <t>Bicarbonate</t>
  </si>
  <si>
    <t>Sulfate</t>
  </si>
  <si>
    <t>Chloride</t>
  </si>
  <si>
    <t>Carbonate</t>
  </si>
  <si>
    <t>Hydroxide</t>
  </si>
  <si>
    <t>Fluoride</t>
  </si>
  <si>
    <t>Bromide</t>
  </si>
  <si>
    <t>Nitrate</t>
  </si>
  <si>
    <t>Phosphate</t>
  </si>
  <si>
    <t>Sulfide</t>
  </si>
  <si>
    <t>Name</t>
  </si>
  <si>
    <r>
      <t>Ca</t>
    </r>
    <r>
      <rPr>
        <b/>
        <vertAlign val="superscript"/>
        <sz val="11"/>
        <rFont val="Arial"/>
        <family val="2"/>
      </rPr>
      <t>2+</t>
    </r>
  </si>
  <si>
    <r>
      <t>Mg</t>
    </r>
    <r>
      <rPr>
        <b/>
        <vertAlign val="superscript"/>
        <sz val="11"/>
        <rFont val="Arial"/>
        <family val="2"/>
      </rPr>
      <t>2+</t>
    </r>
  </si>
  <si>
    <r>
      <t>Na</t>
    </r>
    <r>
      <rPr>
        <b/>
        <vertAlign val="superscript"/>
        <sz val="11"/>
        <rFont val="Arial"/>
        <family val="2"/>
      </rPr>
      <t>+</t>
    </r>
  </si>
  <si>
    <r>
      <t>K</t>
    </r>
    <r>
      <rPr>
        <b/>
        <vertAlign val="superscript"/>
        <sz val="11"/>
        <rFont val="Arial"/>
        <family val="2"/>
      </rPr>
      <t>+</t>
    </r>
  </si>
  <si>
    <r>
      <t>Fe</t>
    </r>
    <r>
      <rPr>
        <b/>
        <vertAlign val="superscript"/>
        <sz val="11"/>
        <rFont val="Arial"/>
        <family val="2"/>
      </rPr>
      <t>2+</t>
    </r>
  </si>
  <si>
    <r>
      <t>Fe</t>
    </r>
    <r>
      <rPr>
        <b/>
        <vertAlign val="superscript"/>
        <sz val="11"/>
        <rFont val="Arial"/>
        <family val="2"/>
      </rPr>
      <t>3+</t>
    </r>
  </si>
  <si>
    <r>
      <t>Mn</t>
    </r>
    <r>
      <rPr>
        <b/>
        <vertAlign val="superscript"/>
        <sz val="11"/>
        <rFont val="Arial"/>
        <family val="2"/>
      </rPr>
      <t>2+</t>
    </r>
  </si>
  <si>
    <r>
      <t>Ba</t>
    </r>
    <r>
      <rPr>
        <b/>
        <vertAlign val="superscript"/>
        <sz val="11"/>
        <rFont val="Arial"/>
        <family val="2"/>
      </rPr>
      <t>2+</t>
    </r>
  </si>
  <si>
    <r>
      <t>Sr</t>
    </r>
    <r>
      <rPr>
        <b/>
        <vertAlign val="superscript"/>
        <sz val="11"/>
        <rFont val="Arial"/>
        <family val="2"/>
      </rPr>
      <t>2+</t>
    </r>
  </si>
  <si>
    <r>
      <t>Al</t>
    </r>
    <r>
      <rPr>
        <b/>
        <vertAlign val="superscript"/>
        <sz val="11"/>
        <rFont val="Arial"/>
        <family val="2"/>
      </rPr>
      <t>3+</t>
    </r>
  </si>
  <si>
    <r>
      <t>H</t>
    </r>
    <r>
      <rPr>
        <b/>
        <vertAlign val="superscript"/>
        <sz val="11"/>
        <rFont val="Arial"/>
        <family val="2"/>
      </rPr>
      <t>+</t>
    </r>
  </si>
  <si>
    <r>
      <t>NH</t>
    </r>
    <r>
      <rPr>
        <b/>
        <vertAlign val="subscript"/>
        <sz val="11"/>
        <rFont val="Arial"/>
        <family val="2"/>
      </rPr>
      <t>4</t>
    </r>
    <r>
      <rPr>
        <b/>
        <vertAlign val="superscript"/>
        <sz val="11"/>
        <rFont val="Arial"/>
        <family val="2"/>
      </rPr>
      <t>+</t>
    </r>
  </si>
  <si>
    <r>
      <t>Li</t>
    </r>
    <r>
      <rPr>
        <b/>
        <vertAlign val="superscript"/>
        <sz val="11"/>
        <rFont val="Arial"/>
        <family val="2"/>
      </rPr>
      <t>+</t>
    </r>
  </si>
  <si>
    <r>
      <t>HCO</t>
    </r>
    <r>
      <rPr>
        <b/>
        <vertAlign val="subscript"/>
        <sz val="11"/>
        <rFont val="Arial"/>
        <family val="2"/>
      </rPr>
      <t>3</t>
    </r>
    <r>
      <rPr>
        <b/>
        <vertAlign val="superscript"/>
        <sz val="11"/>
        <rFont val="Arial"/>
        <family val="2"/>
      </rPr>
      <t>-</t>
    </r>
  </si>
  <si>
    <r>
      <t>SO</t>
    </r>
    <r>
      <rPr>
        <b/>
        <vertAlign val="subscript"/>
        <sz val="11"/>
        <rFont val="Arial"/>
        <family val="2"/>
      </rPr>
      <t>4</t>
    </r>
    <r>
      <rPr>
        <b/>
        <vertAlign val="superscript"/>
        <sz val="11"/>
        <rFont val="Arial"/>
        <family val="2"/>
      </rPr>
      <t>2-</t>
    </r>
  </si>
  <si>
    <r>
      <t>Cl</t>
    </r>
    <r>
      <rPr>
        <b/>
        <vertAlign val="superscript"/>
        <sz val="11"/>
        <rFont val="Arial"/>
        <family val="2"/>
      </rPr>
      <t>-</t>
    </r>
  </si>
  <si>
    <r>
      <t>CO</t>
    </r>
    <r>
      <rPr>
        <b/>
        <vertAlign val="subscript"/>
        <sz val="11"/>
        <rFont val="Arial"/>
        <family val="2"/>
      </rPr>
      <t>3</t>
    </r>
    <r>
      <rPr>
        <b/>
        <vertAlign val="superscript"/>
        <sz val="11"/>
        <rFont val="Arial"/>
        <family val="2"/>
      </rPr>
      <t>2-</t>
    </r>
  </si>
  <si>
    <r>
      <t>OH</t>
    </r>
    <r>
      <rPr>
        <b/>
        <vertAlign val="superscript"/>
        <sz val="11"/>
        <rFont val="Arial"/>
        <family val="2"/>
      </rPr>
      <t>-</t>
    </r>
  </si>
  <si>
    <r>
      <t>F</t>
    </r>
    <r>
      <rPr>
        <b/>
        <vertAlign val="superscript"/>
        <sz val="11"/>
        <rFont val="Arial"/>
        <family val="2"/>
      </rPr>
      <t>-</t>
    </r>
  </si>
  <si>
    <r>
      <t>Br</t>
    </r>
    <r>
      <rPr>
        <b/>
        <vertAlign val="superscript"/>
        <sz val="11"/>
        <rFont val="Arial"/>
        <family val="2"/>
      </rPr>
      <t>-</t>
    </r>
  </si>
  <si>
    <r>
      <t>NO</t>
    </r>
    <r>
      <rPr>
        <b/>
        <vertAlign val="subscript"/>
        <sz val="11"/>
        <rFont val="Arial"/>
        <family val="2"/>
      </rPr>
      <t>3</t>
    </r>
    <r>
      <rPr>
        <b/>
        <vertAlign val="superscript"/>
        <sz val="11"/>
        <rFont val="Arial"/>
        <family val="2"/>
      </rPr>
      <t>-</t>
    </r>
  </si>
  <si>
    <r>
      <t>PO</t>
    </r>
    <r>
      <rPr>
        <b/>
        <vertAlign val="subscript"/>
        <sz val="11"/>
        <rFont val="Arial"/>
        <family val="2"/>
      </rPr>
      <t>4</t>
    </r>
    <r>
      <rPr>
        <b/>
        <vertAlign val="superscript"/>
        <sz val="11"/>
        <rFont val="Arial"/>
        <family val="2"/>
      </rPr>
      <t>3-</t>
    </r>
  </si>
  <si>
    <r>
      <t>S</t>
    </r>
    <r>
      <rPr>
        <b/>
        <vertAlign val="superscript"/>
        <sz val="11"/>
        <rFont val="Arial"/>
        <family val="2"/>
      </rPr>
      <t>2-</t>
    </r>
  </si>
  <si>
    <r>
      <t>a</t>
    </r>
    <r>
      <rPr>
        <b/>
        <vertAlign val="sub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(10</t>
    </r>
    <r>
      <rPr>
        <b/>
        <vertAlign val="superscript"/>
        <sz val="11"/>
        <rFont val="Arial"/>
        <family val="2"/>
      </rPr>
      <t>-8</t>
    </r>
    <r>
      <rPr>
        <b/>
        <sz val="11"/>
        <rFont val="Arial"/>
        <family val="2"/>
      </rPr>
      <t>)</t>
    </r>
  </si>
  <si>
    <r>
      <t>Davies Equation for I &lt; 0.5, when a</t>
    </r>
    <r>
      <rPr>
        <b/>
        <vertAlign val="sub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value not known</t>
    </r>
  </si>
  <si>
    <t>(freshwater)</t>
  </si>
  <si>
    <t>(brine)</t>
  </si>
  <si>
    <t>(seawater)</t>
  </si>
  <si>
    <t>e.g., Chloride (Cl-)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</si>
</sst>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E+00"/>
    <numFmt numFmtId="174" formatCode="0.000E+0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</numFmts>
  <fonts count="1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vertAlign val="subscript"/>
      <sz val="11"/>
      <name val="Arial"/>
      <family val="2"/>
    </font>
    <font>
      <b/>
      <sz val="11"/>
      <name val="Symbol"/>
      <family val="1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26" sqref="A26:IV26"/>
    </sheetView>
  </sheetViews>
  <sheetFormatPr defaultColWidth="9.140625" defaultRowHeight="12.75"/>
  <cols>
    <col min="1" max="1" width="25.140625" style="0" customWidth="1"/>
    <col min="4" max="4" width="11.421875" style="0" bestFit="1" customWidth="1"/>
    <col min="7" max="7" width="12.57421875" style="0" bestFit="1" customWidth="1"/>
  </cols>
  <sheetData>
    <row r="1" ht="18">
      <c r="A1" s="2" t="s">
        <v>1</v>
      </c>
    </row>
    <row r="2" ht="18">
      <c r="A2" s="2"/>
    </row>
    <row r="3" ht="15">
      <c r="A3" s="14" t="s">
        <v>67</v>
      </c>
    </row>
    <row r="4" ht="18">
      <c r="A4" s="2"/>
    </row>
    <row r="6" ht="15">
      <c r="A6" s="3" t="s">
        <v>2</v>
      </c>
    </row>
    <row r="7" ht="12.75">
      <c r="G7" t="s">
        <v>0</v>
      </c>
    </row>
    <row r="8" spans="1:7" ht="15">
      <c r="A8" s="4" t="s">
        <v>5</v>
      </c>
      <c r="B8" s="4">
        <v>0.00204</v>
      </c>
      <c r="C8" s="4" t="s">
        <v>64</v>
      </c>
      <c r="D8" s="4"/>
      <c r="F8" s="7" t="s">
        <v>8</v>
      </c>
      <c r="G8" s="5">
        <f>-(D11*B9^2*B8^0.5)/(1+D12*B10*10^-8*B8^0.5)</f>
        <v>-0.021845384556457872</v>
      </c>
    </row>
    <row r="9" spans="1:8" ht="15">
      <c r="A9" s="4" t="s">
        <v>6</v>
      </c>
      <c r="B9" s="4">
        <v>1</v>
      </c>
      <c r="C9" s="4"/>
      <c r="D9" s="4"/>
      <c r="F9" s="8" t="s">
        <v>9</v>
      </c>
      <c r="G9" s="6">
        <f>10^G8</f>
        <v>0.9509432836769233</v>
      </c>
      <c r="H9" s="6"/>
    </row>
    <row r="10" spans="1:4" ht="18.75">
      <c r="A10" s="4" t="s">
        <v>12</v>
      </c>
      <c r="B10" s="4">
        <v>3</v>
      </c>
      <c r="C10" s="4"/>
      <c r="D10" s="4"/>
    </row>
    <row r="11" spans="1:4" ht="16.5">
      <c r="A11" s="4" t="s">
        <v>10</v>
      </c>
      <c r="B11" s="4">
        <v>20</v>
      </c>
      <c r="C11" s="10" t="s">
        <v>3</v>
      </c>
      <c r="D11" s="4">
        <f>0.48863+B11*0.000748+B11^2*0.00000385</f>
        <v>0.50513</v>
      </c>
    </row>
    <row r="12" spans="1:4" ht="14.25">
      <c r="A12" s="4"/>
      <c r="B12" s="4"/>
      <c r="C12" s="10" t="s">
        <v>4</v>
      </c>
      <c r="D12" s="4">
        <f>(0.32415+B11*0.000165+B11^2*0.0000002)*100000000</f>
        <v>32753000.000000004</v>
      </c>
    </row>
    <row r="13" spans="1:4" ht="14.25">
      <c r="A13" s="4"/>
      <c r="B13" s="4"/>
      <c r="C13" s="10"/>
      <c r="D13" s="4"/>
    </row>
    <row r="14" spans="1:4" ht="14.25">
      <c r="A14" s="4"/>
      <c r="B14" s="4"/>
      <c r="C14" s="10"/>
      <c r="D14" s="4"/>
    </row>
    <row r="18" spans="1:4" ht="14.25">
      <c r="A18" s="4"/>
      <c r="B18" s="4"/>
      <c r="C18" s="9"/>
      <c r="D18" s="4"/>
    </row>
    <row r="19" ht="12.75">
      <c r="C19" s="1"/>
    </row>
    <row r="20" ht="16.5">
      <c r="A20" s="3" t="s">
        <v>63</v>
      </c>
    </row>
    <row r="22" spans="1:7" ht="15">
      <c r="A22" s="4" t="s">
        <v>5</v>
      </c>
      <c r="B22" s="4">
        <v>0.1</v>
      </c>
      <c r="C22" s="4" t="s">
        <v>65</v>
      </c>
      <c r="D22" s="4"/>
      <c r="F22" s="7" t="s">
        <v>8</v>
      </c>
      <c r="G22">
        <f>-(D24*B23^2)*(B22^0.5/(1+B22^0.5))-0.3*B22</f>
        <v>-0.15135903494231703</v>
      </c>
    </row>
    <row r="23" spans="1:7" ht="15">
      <c r="A23" s="4" t="s">
        <v>6</v>
      </c>
      <c r="B23" s="4">
        <v>1</v>
      </c>
      <c r="C23" s="4"/>
      <c r="D23" s="4"/>
      <c r="F23" s="8" t="s">
        <v>9</v>
      </c>
      <c r="G23" s="6">
        <f>10^G22</f>
        <v>0.7057338768316764</v>
      </c>
    </row>
    <row r="24" spans="1:4" ht="16.5">
      <c r="A24" s="4" t="s">
        <v>10</v>
      </c>
      <c r="B24" s="4">
        <v>20</v>
      </c>
      <c r="C24" s="9" t="s">
        <v>3</v>
      </c>
      <c r="D24" s="4">
        <f>0.48863+B24*0.000748+B24^2*0.00000385</f>
        <v>0.50513</v>
      </c>
    </row>
    <row r="25" spans="1:4" ht="14.25">
      <c r="A25" s="4"/>
      <c r="B25" s="4"/>
      <c r="C25" s="9"/>
      <c r="D25" s="4"/>
    </row>
    <row r="26" spans="1:4" ht="14.25">
      <c r="A26" s="4"/>
      <c r="B26" s="4"/>
      <c r="C26" s="9"/>
      <c r="D26" s="4"/>
    </row>
    <row r="27" spans="1:4" ht="14.25">
      <c r="A27" s="4"/>
      <c r="B27" s="4"/>
      <c r="C27" s="9"/>
      <c r="D27" s="4"/>
    </row>
    <row r="28" spans="1:4" ht="14.25">
      <c r="A28" s="4"/>
      <c r="B28" s="4"/>
      <c r="C28" s="9"/>
      <c r="D28" s="4"/>
    </row>
    <row r="33" ht="15">
      <c r="A33" s="3" t="s">
        <v>7</v>
      </c>
    </row>
    <row r="35" spans="1:7" ht="15">
      <c r="A35" s="4" t="s">
        <v>5</v>
      </c>
      <c r="B35" s="4">
        <v>0.714</v>
      </c>
      <c r="C35" s="4" t="s">
        <v>66</v>
      </c>
      <c r="D35" s="4"/>
      <c r="F35" s="7" t="s">
        <v>8</v>
      </c>
      <c r="G35" s="5">
        <f>-((D39*B36^2*B35^0.5)/(1+D40*B37*10^-8*B35^0.5))+(B38*B35)</f>
        <v>-0.22249408540563773</v>
      </c>
    </row>
    <row r="36" spans="1:7" ht="15">
      <c r="A36" s="4" t="s">
        <v>6</v>
      </c>
      <c r="B36" s="4">
        <v>1</v>
      </c>
      <c r="C36" s="4"/>
      <c r="D36" s="4"/>
      <c r="F36" s="8" t="s">
        <v>9</v>
      </c>
      <c r="G36" s="6">
        <f>10^G35</f>
        <v>0.5991090977368102</v>
      </c>
    </row>
    <row r="37" spans="1:4" ht="18.75">
      <c r="A37" s="4" t="s">
        <v>12</v>
      </c>
      <c r="B37" s="4">
        <v>3</v>
      </c>
      <c r="C37" s="4"/>
      <c r="D37" s="4"/>
    </row>
    <row r="38" spans="1:4" ht="14.25">
      <c r="A38" s="4" t="s">
        <v>11</v>
      </c>
      <c r="B38" s="4">
        <v>0.015</v>
      </c>
      <c r="C38" s="4"/>
      <c r="D38" s="4"/>
    </row>
    <row r="39" spans="1:4" ht="16.5">
      <c r="A39" s="4" t="s">
        <v>10</v>
      </c>
      <c r="B39" s="4">
        <v>20</v>
      </c>
      <c r="C39" s="9" t="s">
        <v>3</v>
      </c>
      <c r="D39" s="4">
        <f>0.48863+B39*0.000748+B39^2*0.00000385</f>
        <v>0.50513</v>
      </c>
    </row>
    <row r="40" spans="1:4" ht="14.25">
      <c r="A40" s="4"/>
      <c r="B40" s="4"/>
      <c r="C40" s="9" t="s">
        <v>4</v>
      </c>
      <c r="D40" s="4">
        <f>(0.32415+B39*0.000165+B39^2*0.0000002)*100000000</f>
        <v>32753000.000000004</v>
      </c>
    </row>
    <row r="41" spans="1:4" ht="14.25">
      <c r="A41" s="4"/>
      <c r="B41" s="4"/>
      <c r="C41" s="9"/>
      <c r="D41" s="4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E4" sqref="E4"/>
    </sheetView>
  </sheetViews>
  <sheetFormatPr defaultColWidth="9.140625" defaultRowHeight="12.75"/>
  <cols>
    <col min="1" max="1" width="12.140625" style="0" customWidth="1"/>
    <col min="3" max="3" width="9.8515625" style="0" customWidth="1"/>
  </cols>
  <sheetData>
    <row r="1" ht="21">
      <c r="B1" s="2" t="s">
        <v>13</v>
      </c>
    </row>
    <row r="4" spans="1:4" ht="18">
      <c r="A4" s="3" t="s">
        <v>38</v>
      </c>
      <c r="B4" s="3" t="s">
        <v>14</v>
      </c>
      <c r="C4" s="13" t="s">
        <v>62</v>
      </c>
      <c r="D4" s="13" t="s">
        <v>15</v>
      </c>
    </row>
    <row r="5" spans="1:4" ht="17.25">
      <c r="A5" s="4" t="s">
        <v>16</v>
      </c>
      <c r="B5" s="3" t="s">
        <v>39</v>
      </c>
      <c r="C5" s="11">
        <v>6</v>
      </c>
      <c r="D5" s="12">
        <v>0.165</v>
      </c>
    </row>
    <row r="6" spans="1:4" ht="17.25">
      <c r="A6" s="4" t="s">
        <v>17</v>
      </c>
      <c r="B6" s="3" t="s">
        <v>40</v>
      </c>
      <c r="C6" s="11">
        <v>8</v>
      </c>
      <c r="D6" s="12">
        <v>0.2</v>
      </c>
    </row>
    <row r="7" spans="1:4" ht="17.25">
      <c r="A7" s="4" t="s">
        <v>18</v>
      </c>
      <c r="B7" s="3" t="s">
        <v>41</v>
      </c>
      <c r="C7" s="11">
        <v>4</v>
      </c>
      <c r="D7" s="12">
        <v>0.075</v>
      </c>
    </row>
    <row r="8" spans="1:4" ht="17.25">
      <c r="A8" s="4" t="s">
        <v>19</v>
      </c>
      <c r="B8" s="3" t="s">
        <v>42</v>
      </c>
      <c r="C8" s="11">
        <v>3</v>
      </c>
      <c r="D8" s="12">
        <v>0.015</v>
      </c>
    </row>
    <row r="9" spans="1:4" ht="17.25">
      <c r="A9" s="4" t="s">
        <v>20</v>
      </c>
      <c r="B9" s="3" t="s">
        <v>43</v>
      </c>
      <c r="C9" s="11">
        <v>6</v>
      </c>
      <c r="D9" s="11"/>
    </row>
    <row r="10" spans="1:4" ht="17.25">
      <c r="A10" s="4" t="s">
        <v>20</v>
      </c>
      <c r="B10" s="3" t="s">
        <v>44</v>
      </c>
      <c r="C10" s="11">
        <v>9</v>
      </c>
      <c r="D10" s="11"/>
    </row>
    <row r="11" spans="1:4" ht="17.25">
      <c r="A11" s="4" t="s">
        <v>21</v>
      </c>
      <c r="B11" s="3" t="s">
        <v>45</v>
      </c>
      <c r="C11" s="11">
        <v>6</v>
      </c>
      <c r="D11" s="11"/>
    </row>
    <row r="12" spans="1:4" ht="17.25">
      <c r="A12" s="4" t="s">
        <v>22</v>
      </c>
      <c r="B12" s="3" t="s">
        <v>46</v>
      </c>
      <c r="C12" s="11">
        <v>5</v>
      </c>
      <c r="D12" s="11"/>
    </row>
    <row r="13" spans="1:4" ht="17.25">
      <c r="A13" s="4" t="s">
        <v>23</v>
      </c>
      <c r="B13" s="3" t="s">
        <v>47</v>
      </c>
      <c r="C13" s="11">
        <v>5</v>
      </c>
      <c r="D13" s="11"/>
    </row>
    <row r="14" spans="1:4" ht="17.25">
      <c r="A14" s="4" t="s">
        <v>24</v>
      </c>
      <c r="B14" s="3" t="s">
        <v>48</v>
      </c>
      <c r="C14" s="11">
        <v>9</v>
      </c>
      <c r="D14" s="11"/>
    </row>
    <row r="15" spans="1:4" ht="17.25">
      <c r="A15" s="4" t="s">
        <v>25</v>
      </c>
      <c r="B15" s="3" t="s">
        <v>49</v>
      </c>
      <c r="C15" s="11">
        <v>9</v>
      </c>
      <c r="D15" s="11"/>
    </row>
    <row r="16" spans="1:4" ht="18">
      <c r="A16" s="4" t="s">
        <v>26</v>
      </c>
      <c r="B16" s="3" t="s">
        <v>50</v>
      </c>
      <c r="C16" s="11">
        <v>3</v>
      </c>
      <c r="D16" s="11"/>
    </row>
    <row r="17" spans="1:4" ht="17.25">
      <c r="A17" s="4" t="s">
        <v>27</v>
      </c>
      <c r="B17" s="3" t="s">
        <v>51</v>
      </c>
      <c r="C17" s="11">
        <v>6</v>
      </c>
      <c r="D17" s="11"/>
    </row>
    <row r="18" spans="1:4" ht="15">
      <c r="A18" s="4"/>
      <c r="B18" s="3"/>
      <c r="C18" s="11"/>
      <c r="D18" s="11"/>
    </row>
    <row r="19" spans="1:4" ht="15">
      <c r="A19" s="4"/>
      <c r="B19" s="3"/>
      <c r="C19" s="11"/>
      <c r="D19" s="11"/>
    </row>
    <row r="20" spans="1:4" ht="18">
      <c r="A20" s="4" t="s">
        <v>28</v>
      </c>
      <c r="B20" s="3" t="s">
        <v>52</v>
      </c>
      <c r="C20" s="11">
        <v>4</v>
      </c>
      <c r="D20" s="12">
        <v>0</v>
      </c>
    </row>
    <row r="21" spans="1:4" ht="18">
      <c r="A21" s="4" t="s">
        <v>29</v>
      </c>
      <c r="B21" s="3" t="s">
        <v>53</v>
      </c>
      <c r="C21" s="11">
        <v>4</v>
      </c>
      <c r="D21" s="12">
        <v>-0.04</v>
      </c>
    </row>
    <row r="22" spans="1:4" ht="17.25">
      <c r="A22" s="4" t="s">
        <v>30</v>
      </c>
      <c r="B22" s="3" t="s">
        <v>54</v>
      </c>
      <c r="C22" s="11">
        <v>3</v>
      </c>
      <c r="D22" s="12">
        <v>0.015</v>
      </c>
    </row>
    <row r="23" spans="1:4" ht="18">
      <c r="A23" s="4" t="s">
        <v>31</v>
      </c>
      <c r="B23" s="3" t="s">
        <v>55</v>
      </c>
      <c r="C23" s="11">
        <v>5</v>
      </c>
      <c r="D23" s="12">
        <v>0</v>
      </c>
    </row>
    <row r="24" spans="1:4" ht="17.25">
      <c r="A24" s="4" t="s">
        <v>32</v>
      </c>
      <c r="B24" s="3" t="s">
        <v>56</v>
      </c>
      <c r="C24" s="11">
        <v>3</v>
      </c>
      <c r="D24" s="11"/>
    </row>
    <row r="25" spans="1:4" ht="17.25">
      <c r="A25" s="4" t="s">
        <v>33</v>
      </c>
      <c r="B25" s="3" t="s">
        <v>57</v>
      </c>
      <c r="C25" s="11">
        <v>3</v>
      </c>
      <c r="D25" s="11"/>
    </row>
    <row r="26" spans="1:4" ht="17.25">
      <c r="A26" s="4" t="s">
        <v>34</v>
      </c>
      <c r="B26" s="3" t="s">
        <v>58</v>
      </c>
      <c r="C26" s="11">
        <v>3</v>
      </c>
      <c r="D26" s="11"/>
    </row>
    <row r="27" spans="1:4" ht="18">
      <c r="A27" s="4" t="s">
        <v>35</v>
      </c>
      <c r="B27" s="3" t="s">
        <v>59</v>
      </c>
      <c r="C27" s="11">
        <v>3</v>
      </c>
      <c r="D27" s="11"/>
    </row>
    <row r="28" spans="1:4" ht="18">
      <c r="A28" s="4" t="s">
        <v>36</v>
      </c>
      <c r="B28" s="3" t="s">
        <v>60</v>
      </c>
      <c r="C28" s="11">
        <v>4</v>
      </c>
      <c r="D28" s="11"/>
    </row>
    <row r="29" spans="1:4" ht="17.25">
      <c r="A29" s="4" t="s">
        <v>37</v>
      </c>
      <c r="B29" s="3" t="s">
        <v>61</v>
      </c>
      <c r="C29" s="11">
        <v>5</v>
      </c>
      <c r="D2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krogh</dc:creator>
  <cp:keywords/>
  <dc:description/>
  <cp:lastModifiedBy>Erik Krogh</cp:lastModifiedBy>
  <cp:lastPrinted>2004-09-21T16:39:21Z</cp:lastPrinted>
  <dcterms:created xsi:type="dcterms:W3CDTF">2000-09-21T02:25:25Z</dcterms:created>
  <dcterms:modified xsi:type="dcterms:W3CDTF">2004-09-21T16:52:10Z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1223101662</vt:i4>
  </property>
  <property fmtid="{D5CDD505-2E9C-101B-9397-08002B2CF9AE}" pid="3" name="_EmailSubject">
    <vt:lpwstr>301 excel files</vt:lpwstr>
  </property>
  <property fmtid="{D5CDD505-2E9C-101B-9397-08002B2CF9AE}" pid="4" name="_AuthorEmail">
    <vt:lpwstr>erikkrogh@telus.net</vt:lpwstr>
  </property>
  <property fmtid="{D5CDD505-2E9C-101B-9397-08002B2CF9AE}" pid="5" name="_AuthorEmailDisplayName">
    <vt:lpwstr>Erik  Krogh</vt:lpwstr>
  </property>
</Properties>
</file>